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F:\FINANCIJSKI DOKUMENTI\"/>
    </mc:Choice>
  </mc:AlternateContent>
  <xr:revisionPtr revIDLastSave="0" documentId="8_{9C547664-657E-464B-A3D5-4EF3046FAE0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2" i="9" s="1"/>
  <c r="F313" i="9"/>
  <c r="F311" i="9"/>
  <c r="F310" i="9"/>
  <c r="H309" i="9"/>
  <c r="G309" i="9"/>
  <c r="F309" i="9"/>
  <c r="F308" i="9"/>
  <c r="H307" i="9"/>
  <c r="G307" i="9"/>
  <c r="F307" i="9"/>
  <c r="E307" i="9"/>
  <c r="B307" i="9" s="1"/>
  <c r="H306" i="9"/>
  <c r="G306" i="9"/>
  <c r="E306" i="9" s="1"/>
  <c r="B306" i="9" s="1"/>
  <c r="F306" i="9"/>
  <c r="H305" i="9"/>
  <c r="G305" i="9"/>
  <c r="F305" i="9"/>
  <c r="H304" i="9"/>
  <c r="G304" i="9"/>
  <c r="E304" i="9" s="1"/>
  <c r="B304" i="9" s="1"/>
  <c r="F304" i="9"/>
  <c r="H303" i="9"/>
  <c r="G303" i="9"/>
  <c r="F303" i="9"/>
  <c r="H302" i="9"/>
  <c r="E302" i="9" s="1"/>
  <c r="G302" i="9"/>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L271" i="9"/>
  <c r="E271" i="9"/>
  <c r="M270" i="9"/>
  <c r="L270" i="9"/>
  <c r="E270" i="9"/>
  <c r="M269" i="9"/>
  <c r="L269" i="9"/>
  <c r="F269" i="9" s="1"/>
  <c r="B269" i="9" s="1"/>
  <c r="E269" i="9"/>
  <c r="M268" i="9"/>
  <c r="F268" i="9" s="1"/>
  <c r="L268" i="9"/>
  <c r="E268" i="9"/>
  <c r="M267" i="9"/>
  <c r="L267" i="9"/>
  <c r="F267" i="9" s="1"/>
  <c r="E267" i="9"/>
  <c r="M266" i="9"/>
  <c r="L266" i="9"/>
  <c r="F266" i="9" s="1"/>
  <c r="B266" i="9" s="1"/>
  <c r="E266" i="9"/>
  <c r="M265" i="9"/>
  <c r="L265" i="9"/>
  <c r="E265" i="9"/>
  <c r="M264" i="9"/>
  <c r="L264" i="9"/>
  <c r="E264" i="9"/>
  <c r="M263" i="9"/>
  <c r="L263" i="9"/>
  <c r="F263" i="9"/>
  <c r="E263" i="9"/>
  <c r="M262" i="9"/>
  <c r="L262" i="9"/>
  <c r="E262" i="9"/>
  <c r="M261" i="9"/>
  <c r="L261" i="9"/>
  <c r="F261" i="9" s="1"/>
  <c r="B261" i="9" s="1"/>
  <c r="E261" i="9"/>
  <c r="M260" i="9"/>
  <c r="F260" i="9" s="1"/>
  <c r="L260" i="9"/>
  <c r="E260" i="9"/>
  <c r="M259" i="9"/>
  <c r="L259" i="9"/>
  <c r="F259" i="9" s="1"/>
  <c r="E259" i="9"/>
  <c r="M258" i="9"/>
  <c r="L258" i="9"/>
  <c r="F258" i="9" s="1"/>
  <c r="B258" i="9" s="1"/>
  <c r="E258" i="9"/>
  <c r="M257" i="9"/>
  <c r="L257" i="9"/>
  <c r="E257" i="9"/>
  <c r="M256" i="9"/>
  <c r="L256" i="9"/>
  <c r="E256" i="9"/>
  <c r="M255" i="9"/>
  <c r="F255" i="9" s="1"/>
  <c r="L255" i="9"/>
  <c r="E255" i="9"/>
  <c r="M254" i="9"/>
  <c r="L254" i="9"/>
  <c r="E254" i="9"/>
  <c r="M253" i="9"/>
  <c r="L253" i="9"/>
  <c r="F253" i="9" s="1"/>
  <c r="B253" i="9" s="1"/>
  <c r="E253" i="9"/>
  <c r="M252" i="9"/>
  <c r="L252" i="9"/>
  <c r="F252" i="9"/>
  <c r="E252" i="9"/>
  <c r="M251" i="9"/>
  <c r="L251" i="9"/>
  <c r="E251" i="9"/>
  <c r="M250" i="9"/>
  <c r="L250" i="9"/>
  <c r="F250" i="9" s="1"/>
  <c r="B250" i="9" s="1"/>
  <c r="E250" i="9"/>
  <c r="M249" i="9"/>
  <c r="L249" i="9"/>
  <c r="E249" i="9"/>
  <c r="M248" i="9"/>
  <c r="L248" i="9"/>
  <c r="F248" i="9" s="1"/>
  <c r="E248" i="9"/>
  <c r="M247" i="9"/>
  <c r="L247" i="9"/>
  <c r="F247" i="9" s="1"/>
  <c r="E247" i="9"/>
  <c r="M246" i="9"/>
  <c r="L246" i="9"/>
  <c r="E246" i="9"/>
  <c r="M245" i="9"/>
  <c r="L245" i="9"/>
  <c r="F245" i="9" s="1"/>
  <c r="E245" i="9"/>
  <c r="M244" i="9"/>
  <c r="F244" i="9" s="1"/>
  <c r="L244" i="9"/>
  <c r="E244" i="9"/>
  <c r="M243" i="9"/>
  <c r="L243" i="9"/>
  <c r="E243" i="9"/>
  <c r="M242" i="9"/>
  <c r="L242" i="9"/>
  <c r="F242" i="9" s="1"/>
  <c r="B242" i="9" s="1"/>
  <c r="E242" i="9"/>
  <c r="M241" i="9"/>
  <c r="L241" i="9"/>
  <c r="E241" i="9"/>
  <c r="M240" i="9"/>
  <c r="L240" i="9"/>
  <c r="F240" i="9" s="1"/>
  <c r="E240" i="9"/>
  <c r="M239" i="9"/>
  <c r="L239" i="9"/>
  <c r="F239" i="9" s="1"/>
  <c r="E239" i="9"/>
  <c r="M238" i="9"/>
  <c r="L238" i="9"/>
  <c r="E238" i="9"/>
  <c r="M237" i="9"/>
  <c r="L237" i="9"/>
  <c r="F237" i="9" s="1"/>
  <c r="E237" i="9"/>
  <c r="M236" i="9"/>
  <c r="L236" i="9"/>
  <c r="F236" i="9"/>
  <c r="E236" i="9"/>
  <c r="M235" i="9"/>
  <c r="L235" i="9"/>
  <c r="E235" i="9"/>
  <c r="M234" i="9"/>
  <c r="L234" i="9"/>
  <c r="F234" i="9" s="1"/>
  <c r="B234" i="9" s="1"/>
  <c r="E234" i="9"/>
  <c r="M233" i="9"/>
  <c r="L233" i="9"/>
  <c r="E233" i="9"/>
  <c r="M232" i="9"/>
  <c r="L232" i="9"/>
  <c r="F232" i="9" s="1"/>
  <c r="E232" i="9"/>
  <c r="M231" i="9"/>
  <c r="L231" i="9"/>
  <c r="F231" i="9" s="1"/>
  <c r="E231" i="9"/>
  <c r="M230" i="9"/>
  <c r="L230" i="9"/>
  <c r="E230" i="9"/>
  <c r="M229" i="9"/>
  <c r="L229" i="9"/>
  <c r="F229" i="9" s="1"/>
  <c r="E229" i="9"/>
  <c r="M228" i="9"/>
  <c r="F228" i="9" s="1"/>
  <c r="L228" i="9"/>
  <c r="E228" i="9"/>
  <c r="M227" i="9"/>
  <c r="L227" i="9"/>
  <c r="E227" i="9"/>
  <c r="M226" i="9"/>
  <c r="L226" i="9"/>
  <c r="F226" i="9" s="1"/>
  <c r="B226" i="9" s="1"/>
  <c r="E226" i="9"/>
  <c r="M225" i="9"/>
  <c r="L225" i="9"/>
  <c r="E225" i="9"/>
  <c r="M224" i="9"/>
  <c r="L224" i="9"/>
  <c r="F224" i="9" s="1"/>
  <c r="E224" i="9"/>
  <c r="M223" i="9"/>
  <c r="L223" i="9"/>
  <c r="E223" i="9"/>
  <c r="M222" i="9"/>
  <c r="L222" i="9"/>
  <c r="E222" i="9"/>
  <c r="M221" i="9"/>
  <c r="L221" i="9"/>
  <c r="E221" i="9"/>
  <c r="M220" i="9"/>
  <c r="F220" i="9" s="1"/>
  <c r="L220" i="9"/>
  <c r="E220" i="9"/>
  <c r="M219" i="9"/>
  <c r="L219" i="9"/>
  <c r="E219" i="9"/>
  <c r="M218" i="9"/>
  <c r="F218" i="9" s="1"/>
  <c r="B218" i="9" s="1"/>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F157" i="9"/>
  <c r="H156" i="9"/>
  <c r="G156" i="9"/>
  <c r="E156" i="9" s="1"/>
  <c r="B156" i="9" s="1"/>
  <c r="F156" i="9"/>
  <c r="H155" i="9"/>
  <c r="E155" i="9" s="1"/>
  <c r="B155" i="9" s="1"/>
  <c r="G155" i="9"/>
  <c r="F155" i="9"/>
  <c r="H154" i="9"/>
  <c r="E154" i="9" s="1"/>
  <c r="B154" i="9" s="1"/>
  <c r="G154" i="9"/>
  <c r="F154" i="9"/>
  <c r="H153" i="9"/>
  <c r="G153" i="9"/>
  <c r="E153" i="9" s="1"/>
  <c r="B153" i="9" s="1"/>
  <c r="F153" i="9"/>
  <c r="H152" i="9"/>
  <c r="G152" i="9"/>
  <c r="F152" i="9"/>
  <c r="H151" i="9"/>
  <c r="G151" i="9"/>
  <c r="F151" i="9"/>
  <c r="E151" i="9"/>
  <c r="B151" i="9" s="1"/>
  <c r="H150" i="9"/>
  <c r="G150" i="9"/>
  <c r="F150" i="9"/>
  <c r="H149" i="9"/>
  <c r="G149" i="9"/>
  <c r="F149" i="9"/>
  <c r="H148" i="9"/>
  <c r="G148" i="9"/>
  <c r="E148" i="9" s="1"/>
  <c r="B148" i="9" s="1"/>
  <c r="F148" i="9"/>
  <c r="H147" i="9"/>
  <c r="E147" i="9" s="1"/>
  <c r="B147" i="9" s="1"/>
  <c r="G147" i="9"/>
  <c r="F147" i="9"/>
  <c r="H146" i="9"/>
  <c r="E146" i="9" s="1"/>
  <c r="G146" i="9"/>
  <c r="F146" i="9"/>
  <c r="H145" i="9"/>
  <c r="G145" i="9"/>
  <c r="E145" i="9" s="1"/>
  <c r="B145" i="9" s="1"/>
  <c r="F145" i="9"/>
  <c r="H144" i="9"/>
  <c r="G144" i="9"/>
  <c r="F144" i="9"/>
  <c r="F143" i="9"/>
  <c r="H142" i="9"/>
  <c r="E142" i="9" s="1"/>
  <c r="B142" i="9" s="1"/>
  <c r="G142" i="9"/>
  <c r="F142" i="9"/>
  <c r="H141" i="9"/>
  <c r="G141" i="9"/>
  <c r="E141" i="9" s="1"/>
  <c r="B141" i="9" s="1"/>
  <c r="F141" i="9"/>
  <c r="H140" i="9"/>
  <c r="G140" i="9"/>
  <c r="F140" i="9"/>
  <c r="H139" i="9"/>
  <c r="G139" i="9"/>
  <c r="F139" i="9"/>
  <c r="E139" i="9"/>
  <c r="B139" i="9" s="1"/>
  <c r="H138" i="9"/>
  <c r="G138" i="9"/>
  <c r="F138" i="9"/>
  <c r="H137" i="9"/>
  <c r="G137" i="9"/>
  <c r="F137" i="9"/>
  <c r="H136" i="9"/>
  <c r="G136" i="9"/>
  <c r="E136" i="9" s="1"/>
  <c r="B136" i="9" s="1"/>
  <c r="F136" i="9"/>
  <c r="H135" i="9"/>
  <c r="E135" i="9" s="1"/>
  <c r="B135" i="9" s="1"/>
  <c r="G135" i="9"/>
  <c r="F135" i="9"/>
  <c r="H134" i="9"/>
  <c r="E134" i="9" s="1"/>
  <c r="G134" i="9"/>
  <c r="F134" i="9"/>
  <c r="H133" i="9"/>
  <c r="G133" i="9"/>
  <c r="E133" i="9" s="1"/>
  <c r="B133" i="9" s="1"/>
  <c r="F133" i="9"/>
  <c r="H132" i="9"/>
  <c r="G132" i="9"/>
  <c r="F132" i="9"/>
  <c r="H131" i="9"/>
  <c r="G131" i="9"/>
  <c r="E131" i="9" s="1"/>
  <c r="B131" i="9" s="1"/>
  <c r="F131" i="9"/>
  <c r="H130" i="9"/>
  <c r="G130" i="9"/>
  <c r="F130" i="9"/>
  <c r="H129" i="9"/>
  <c r="G129" i="9"/>
  <c r="F129" i="9"/>
  <c r="H128" i="9"/>
  <c r="G128" i="9"/>
  <c r="E128" i="9" s="1"/>
  <c r="B128" i="9" s="1"/>
  <c r="F128" i="9"/>
  <c r="H127" i="9"/>
  <c r="E127" i="9" s="1"/>
  <c r="B127" i="9" s="1"/>
  <c r="G127" i="9"/>
  <c r="F127" i="9"/>
  <c r="H126" i="9"/>
  <c r="E126" i="9" s="1"/>
  <c r="B126" i="9" s="1"/>
  <c r="G126" i="9"/>
  <c r="F126" i="9"/>
  <c r="H125" i="9"/>
  <c r="G125" i="9"/>
  <c r="E125" i="9" s="1"/>
  <c r="B125" i="9" s="1"/>
  <c r="F125" i="9"/>
  <c r="H124" i="9"/>
  <c r="G124" i="9"/>
  <c r="F124" i="9"/>
  <c r="H123" i="9"/>
  <c r="G123" i="9"/>
  <c r="F123" i="9"/>
  <c r="E123" i="9"/>
  <c r="B123" i="9" s="1"/>
  <c r="H122" i="9"/>
  <c r="G122" i="9"/>
  <c r="F122" i="9"/>
  <c r="H121" i="9"/>
  <c r="G121" i="9"/>
  <c r="F121" i="9"/>
  <c r="H120" i="9"/>
  <c r="G120" i="9"/>
  <c r="E120" i="9" s="1"/>
  <c r="B120" i="9" s="1"/>
  <c r="F120" i="9"/>
  <c r="H119" i="9"/>
  <c r="E119" i="9" s="1"/>
  <c r="G119" i="9"/>
  <c r="F119" i="9"/>
  <c r="H118" i="9"/>
  <c r="E118" i="9" s="1"/>
  <c r="G118" i="9"/>
  <c r="F118" i="9"/>
  <c r="H117" i="9"/>
  <c r="G117" i="9"/>
  <c r="E117" i="9" s="1"/>
  <c r="B117" i="9" s="1"/>
  <c r="F117" i="9"/>
  <c r="H116" i="9"/>
  <c r="G116" i="9"/>
  <c r="F116" i="9"/>
  <c r="H115" i="9"/>
  <c r="G115" i="9"/>
  <c r="E115" i="9" s="1"/>
  <c r="B115" i="9" s="1"/>
  <c r="F115" i="9"/>
  <c r="H114" i="9"/>
  <c r="G114" i="9"/>
  <c r="F114" i="9"/>
  <c r="H113" i="9"/>
  <c r="G113" i="9"/>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H107" i="9"/>
  <c r="G107" i="9"/>
  <c r="F107" i="9"/>
  <c r="E107" i="9"/>
  <c r="B107" i="9" s="1"/>
  <c r="H106" i="9"/>
  <c r="G106" i="9"/>
  <c r="F106" i="9"/>
  <c r="H105" i="9"/>
  <c r="G105" i="9"/>
  <c r="F105" i="9"/>
  <c r="H104" i="9"/>
  <c r="G104" i="9"/>
  <c r="E104" i="9" s="1"/>
  <c r="B104" i="9" s="1"/>
  <c r="F104" i="9"/>
  <c r="H103" i="9"/>
  <c r="E103" i="9" s="1"/>
  <c r="G103" i="9"/>
  <c r="F103" i="9"/>
  <c r="H102" i="9"/>
  <c r="E102" i="9" s="1"/>
  <c r="G102" i="9"/>
  <c r="F102" i="9"/>
  <c r="H101" i="9"/>
  <c r="G101" i="9"/>
  <c r="E101" i="9" s="1"/>
  <c r="B101" i="9" s="1"/>
  <c r="F101" i="9"/>
  <c r="H100" i="9"/>
  <c r="G100" i="9"/>
  <c r="F100" i="9"/>
  <c r="H99" i="9"/>
  <c r="G99" i="9"/>
  <c r="E99" i="9" s="1"/>
  <c r="B99" i="9" s="1"/>
  <c r="F99" i="9"/>
  <c r="H98" i="9"/>
  <c r="G98" i="9"/>
  <c r="F98" i="9"/>
  <c r="H97" i="9"/>
  <c r="G97" i="9"/>
  <c r="F97" i="9"/>
  <c r="H96" i="9"/>
  <c r="G96" i="9"/>
  <c r="E96" i="9" s="1"/>
  <c r="B96" i="9" s="1"/>
  <c r="F96" i="9"/>
  <c r="H95" i="9"/>
  <c r="G95" i="9"/>
  <c r="F95" i="9"/>
  <c r="H94" i="9"/>
  <c r="E94" i="9" s="1"/>
  <c r="B94" i="9" s="1"/>
  <c r="G94" i="9"/>
  <c r="F94" i="9"/>
  <c r="H93" i="9"/>
  <c r="G93" i="9"/>
  <c r="E93" i="9" s="1"/>
  <c r="B93" i="9" s="1"/>
  <c r="F93" i="9"/>
  <c r="H92" i="9"/>
  <c r="G92" i="9"/>
  <c r="F92" i="9"/>
  <c r="H91" i="9"/>
  <c r="G91" i="9"/>
  <c r="F91" i="9"/>
  <c r="E91" i="9"/>
  <c r="B91" i="9" s="1"/>
  <c r="H90" i="9"/>
  <c r="G90" i="9"/>
  <c r="F90" i="9"/>
  <c r="H89" i="9"/>
  <c r="G89" i="9"/>
  <c r="F89" i="9"/>
  <c r="H88" i="9"/>
  <c r="G88" i="9"/>
  <c r="E88" i="9" s="1"/>
  <c r="B88" i="9" s="1"/>
  <c r="F88" i="9"/>
  <c r="H87" i="9"/>
  <c r="E87" i="9" s="1"/>
  <c r="G87" i="9"/>
  <c r="F87" i="9"/>
  <c r="H86" i="9"/>
  <c r="E86" i="9" s="1"/>
  <c r="G86" i="9"/>
  <c r="F86" i="9"/>
  <c r="H85" i="9"/>
  <c r="G85" i="9"/>
  <c r="E85" i="9" s="1"/>
  <c r="B85" i="9" s="1"/>
  <c r="F85" i="9"/>
  <c r="H84" i="9"/>
  <c r="G84" i="9"/>
  <c r="F84" i="9"/>
  <c r="H83" i="9"/>
  <c r="G83" i="9"/>
  <c r="E83" i="9" s="1"/>
  <c r="B83" i="9" s="1"/>
  <c r="F83" i="9"/>
  <c r="H82" i="9"/>
  <c r="G82" i="9"/>
  <c r="F82" i="9"/>
  <c r="H81" i="9"/>
  <c r="G81" i="9"/>
  <c r="F81" i="9"/>
  <c r="H80" i="9"/>
  <c r="G80" i="9"/>
  <c r="E80" i="9" s="1"/>
  <c r="B80" i="9" s="1"/>
  <c r="F80" i="9"/>
  <c r="H79" i="9"/>
  <c r="E79" i="9" s="1"/>
  <c r="B79" i="9" s="1"/>
  <c r="G79" i="9"/>
  <c r="F79" i="9"/>
  <c r="H78" i="9"/>
  <c r="E78" i="9" s="1"/>
  <c r="B78" i="9" s="1"/>
  <c r="G78" i="9"/>
  <c r="F78" i="9"/>
  <c r="H77" i="9"/>
  <c r="G77" i="9"/>
  <c r="E77" i="9" s="1"/>
  <c r="B77" i="9" s="1"/>
  <c r="F77" i="9"/>
  <c r="H76" i="9"/>
  <c r="G76" i="9"/>
  <c r="F76" i="9"/>
  <c r="H75" i="9"/>
  <c r="G75" i="9"/>
  <c r="F75" i="9"/>
  <c r="E75" i="9"/>
  <c r="B75" i="9" s="1"/>
  <c r="H74" i="9"/>
  <c r="G74" i="9"/>
  <c r="F74" i="9"/>
  <c r="H73" i="9"/>
  <c r="G73" i="9"/>
  <c r="F73" i="9"/>
  <c r="H72" i="9"/>
  <c r="G72" i="9"/>
  <c r="E72" i="9" s="1"/>
  <c r="B72" i="9" s="1"/>
  <c r="F72" i="9"/>
  <c r="H71" i="9"/>
  <c r="G71" i="9"/>
  <c r="E71" i="9" s="1"/>
  <c r="F71" i="9"/>
  <c r="H70" i="9"/>
  <c r="E70" i="9" s="1"/>
  <c r="G70" i="9"/>
  <c r="F70" i="9"/>
  <c r="H69" i="9"/>
  <c r="G69" i="9"/>
  <c r="F69" i="9"/>
  <c r="H68" i="9"/>
  <c r="G68" i="9"/>
  <c r="F68" i="9"/>
  <c r="H67" i="9"/>
  <c r="G67" i="9"/>
  <c r="E67" i="9" s="1"/>
  <c r="B67" i="9" s="1"/>
  <c r="F67" i="9"/>
  <c r="H66" i="9"/>
  <c r="G66" i="9"/>
  <c r="F66" i="9"/>
  <c r="H65" i="9"/>
  <c r="G65" i="9"/>
  <c r="F65" i="9"/>
  <c r="H64" i="9"/>
  <c r="G64" i="9"/>
  <c r="E64" i="9" s="1"/>
  <c r="B64" i="9" s="1"/>
  <c r="F64" i="9"/>
  <c r="H63" i="9"/>
  <c r="E63" i="9" s="1"/>
  <c r="B63" i="9" s="1"/>
  <c r="G63" i="9"/>
  <c r="F63" i="9"/>
  <c r="H62" i="9"/>
  <c r="E62" i="9" s="1"/>
  <c r="B62" i="9" s="1"/>
  <c r="G62" i="9"/>
  <c r="F62" i="9"/>
  <c r="H61" i="9"/>
  <c r="G61" i="9"/>
  <c r="E61" i="9" s="1"/>
  <c r="B61" i="9" s="1"/>
  <c r="F61" i="9"/>
  <c r="H60" i="9"/>
  <c r="G60" i="9"/>
  <c r="F60" i="9"/>
  <c r="H59" i="9"/>
  <c r="G59" i="9"/>
  <c r="F59" i="9"/>
  <c r="E59" i="9"/>
  <c r="B59" i="9" s="1"/>
  <c r="H58" i="9"/>
  <c r="G58" i="9"/>
  <c r="F58" i="9"/>
  <c r="H57" i="9"/>
  <c r="G57" i="9"/>
  <c r="F57" i="9"/>
  <c r="H56" i="9"/>
  <c r="G56" i="9"/>
  <c r="F56" i="9"/>
  <c r="H55" i="9"/>
  <c r="G55" i="9"/>
  <c r="E55" i="9" s="1"/>
  <c r="B55" i="9" s="1"/>
  <c r="F55" i="9"/>
  <c r="H54" i="9"/>
  <c r="E54" i="9" s="1"/>
  <c r="G54" i="9"/>
  <c r="F54" i="9"/>
  <c r="H53" i="9"/>
  <c r="G53" i="9"/>
  <c r="E53" i="9" s="1"/>
  <c r="B53" i="9" s="1"/>
  <c r="F53" i="9"/>
  <c r="H52" i="9"/>
  <c r="G52" i="9"/>
  <c r="F52" i="9"/>
  <c r="H51" i="9"/>
  <c r="G51" i="9"/>
  <c r="E51" i="9" s="1"/>
  <c r="B51" i="9" s="1"/>
  <c r="F51" i="9"/>
  <c r="H50" i="9"/>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H40" i="9"/>
  <c r="G40" i="9"/>
  <c r="F40" i="9"/>
  <c r="H39" i="9"/>
  <c r="G39" i="9"/>
  <c r="E39" i="9" s="1"/>
  <c r="B39" i="9" s="1"/>
  <c r="F39" i="9"/>
  <c r="H38" i="9"/>
  <c r="E38" i="9" s="1"/>
  <c r="B38" i="9" s="1"/>
  <c r="G38" i="9"/>
  <c r="F38" i="9"/>
  <c r="H37" i="9"/>
  <c r="G37" i="9"/>
  <c r="E37" i="9" s="1"/>
  <c r="B37" i="9" s="1"/>
  <c r="F37" i="9"/>
  <c r="H36" i="9"/>
  <c r="G36" i="9"/>
  <c r="F36" i="9"/>
  <c r="H35" i="9"/>
  <c r="E35" i="9" s="1"/>
  <c r="B35" i="9" s="1"/>
  <c r="G35" i="9"/>
  <c r="F35" i="9"/>
  <c r="H34" i="9"/>
  <c r="E34" i="9" s="1"/>
  <c r="G34" i="9"/>
  <c r="F34" i="9"/>
  <c r="H33" i="9"/>
  <c r="G33" i="9"/>
  <c r="F33" i="9"/>
  <c r="H32" i="9"/>
  <c r="G32" i="9"/>
  <c r="F32" i="9"/>
  <c r="H31" i="9"/>
  <c r="G31" i="9"/>
  <c r="F31" i="9"/>
  <c r="H30" i="9"/>
  <c r="E30" i="9" s="1"/>
  <c r="G30" i="9"/>
  <c r="F30" i="9"/>
  <c r="H29" i="9"/>
  <c r="G29" i="9"/>
  <c r="F29" i="9"/>
  <c r="E29" i="9"/>
  <c r="B29" i="9" s="1"/>
  <c r="H28" i="9"/>
  <c r="G28" i="9"/>
  <c r="F28" i="9"/>
  <c r="H27" i="9"/>
  <c r="G27" i="9"/>
  <c r="F27" i="9"/>
  <c r="H26" i="9"/>
  <c r="G26" i="9"/>
  <c r="F26" i="9"/>
  <c r="H25" i="9"/>
  <c r="E25" i="9" s="1"/>
  <c r="B25" i="9" s="1"/>
  <c r="G25" i="9"/>
  <c r="F25" i="9"/>
  <c r="H24" i="9"/>
  <c r="G24" i="9"/>
  <c r="F24" i="9"/>
  <c r="H23" i="9"/>
  <c r="G23" i="9"/>
  <c r="F23" i="9"/>
  <c r="H22" i="9"/>
  <c r="E22" i="9" s="1"/>
  <c r="B22" i="9" s="1"/>
  <c r="G22" i="9"/>
  <c r="F22" i="9"/>
  <c r="F21" i="9"/>
  <c r="F4" i="9"/>
  <c r="O3" i="9"/>
  <c r="G275" i="9" s="1"/>
  <c r="I3" i="9"/>
  <c r="H3" i="9"/>
  <c r="G3" i="9"/>
  <c r="D101" i="8"/>
  <c r="D95" i="8"/>
  <c r="D90" i="8"/>
  <c r="C1565" i="1" s="1"/>
  <c r="D85" i="8"/>
  <c r="D80" i="8"/>
  <c r="D75" i="8"/>
  <c r="D70" i="8"/>
  <c r="C1545" i="1" s="1"/>
  <c r="D65" i="8"/>
  <c r="D60" i="8"/>
  <c r="D55" i="8"/>
  <c r="D50" i="8"/>
  <c r="C1525" i="1" s="1"/>
  <c r="D44" i="8"/>
  <c r="D36" i="8"/>
  <c r="D26" i="8"/>
  <c r="D24" i="8" s="1"/>
  <c r="D18" i="8"/>
  <c r="C1493" i="1" s="1"/>
  <c r="D8" i="8"/>
  <c r="E44" i="7"/>
  <c r="D44" i="7"/>
  <c r="E39" i="7"/>
  <c r="D39" i="7"/>
  <c r="D38" i="7" s="1"/>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348" i="1" s="1"/>
  <c r="H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G1307" i="1" s="1"/>
  <c r="D13" i="6"/>
  <c r="F12" i="6"/>
  <c r="F11" i="6"/>
  <c r="E10" i="6"/>
  <c r="D1304" i="1" s="1"/>
  <c r="G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1227" i="1" s="1"/>
  <c r="D250" i="5"/>
  <c r="F249" i="5"/>
  <c r="F248" i="5"/>
  <c r="F247" i="5"/>
  <c r="E246" i="5"/>
  <c r="D1223" i="1" s="1"/>
  <c r="D246" i="5"/>
  <c r="F246" i="5"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c r="G310" i="9" s="1"/>
  <c r="F189" i="5"/>
  <c r="F188" i="5"/>
  <c r="F187" i="5"/>
  <c r="F186" i="5"/>
  <c r="F185" i="5"/>
  <c r="F184" i="5"/>
  <c r="F183" i="5"/>
  <c r="F182" i="5"/>
  <c r="F181" i="5"/>
  <c r="E180" i="5"/>
  <c r="D180" i="5"/>
  <c r="D177" i="5" s="1"/>
  <c r="F179" i="5"/>
  <c r="F178" i="5"/>
  <c r="E177" i="5"/>
  <c r="H308"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D79" i="5"/>
  <c r="E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C1013" i="1"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84" i="1" s="1"/>
  <c r="G484" i="1" s="1"/>
  <c r="D490" i="4"/>
  <c r="F490" i="4" s="1"/>
  <c r="F489" i="4"/>
  <c r="F488" i="4"/>
  <c r="F487" i="4"/>
  <c r="F486" i="4"/>
  <c r="E485" i="4"/>
  <c r="D485" i="4"/>
  <c r="F485" i="4" s="1"/>
  <c r="D484" i="4"/>
  <c r="F483" i="4"/>
  <c r="F482" i="4"/>
  <c r="E481" i="4"/>
  <c r="D481" i="4"/>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E427" i="4"/>
  <c r="D427" i="4"/>
  <c r="F427" i="4" s="1"/>
  <c r="F426" i="4"/>
  <c r="F425" i="4"/>
  <c r="F424" i="4"/>
  <c r="F423" i="4"/>
  <c r="F422" i="4"/>
  <c r="E422" i="4"/>
  <c r="D422" i="4"/>
  <c r="E418" i="4"/>
  <c r="F418" i="4" s="1"/>
  <c r="D418" i="4"/>
  <c r="E417" i="4"/>
  <c r="D417" i="4"/>
  <c r="D644" i="4" s="1"/>
  <c r="E416" i="4"/>
  <c r="D411" i="1" s="1"/>
  <c r="D416" i="4"/>
  <c r="F416" i="4" s="1"/>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D259" i="1" s="1"/>
  <c r="F262" i="4"/>
  <c r="F261" i="4"/>
  <c r="F260" i="4"/>
  <c r="E259" i="4"/>
  <c r="D259" i="4"/>
  <c r="F258" i="4"/>
  <c r="F257" i="4"/>
  <c r="F256" i="4"/>
  <c r="F255" i="4"/>
  <c r="F254" i="4"/>
  <c r="E253" i="4"/>
  <c r="E252" i="4" s="1"/>
  <c r="D248" i="1" s="1"/>
  <c r="D253" i="4"/>
  <c r="F253" i="4" s="1"/>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G1576" i="1" s="1"/>
  <c r="G1575" i="1"/>
  <c r="C1575" i="1"/>
  <c r="H1575" i="1" s="1"/>
  <c r="C1574" i="1"/>
  <c r="G1573" i="1"/>
  <c r="C1573" i="1"/>
  <c r="H1573" i="1" s="1"/>
  <c r="H1572" i="1"/>
  <c r="C1572" i="1"/>
  <c r="G1572" i="1" s="1"/>
  <c r="G1571" i="1"/>
  <c r="C1571" i="1"/>
  <c r="H1571" i="1" s="1"/>
  <c r="C1570" i="1"/>
  <c r="G1569" i="1"/>
  <c r="C1569" i="1"/>
  <c r="H1569" i="1" s="1"/>
  <c r="H1568" i="1"/>
  <c r="C1568" i="1"/>
  <c r="G1568" i="1" s="1"/>
  <c r="G1567" i="1"/>
  <c r="C1567" i="1"/>
  <c r="H1567" i="1" s="1"/>
  <c r="C1566" i="1"/>
  <c r="H1564" i="1"/>
  <c r="C1564" i="1"/>
  <c r="G1564" i="1" s="1"/>
  <c r="G1563" i="1"/>
  <c r="C1563" i="1"/>
  <c r="H1563" i="1" s="1"/>
  <c r="C1562" i="1"/>
  <c r="G1561" i="1"/>
  <c r="C1561" i="1"/>
  <c r="H1561" i="1" s="1"/>
  <c r="H1560" i="1"/>
  <c r="C1560" i="1"/>
  <c r="G1560" i="1" s="1"/>
  <c r="G1559" i="1"/>
  <c r="C1559" i="1"/>
  <c r="H1559" i="1" s="1"/>
  <c r="C1558" i="1"/>
  <c r="G1557" i="1"/>
  <c r="C1557" i="1"/>
  <c r="H1557" i="1" s="1"/>
  <c r="H1556" i="1"/>
  <c r="C1556" i="1"/>
  <c r="G1556" i="1" s="1"/>
  <c r="G1555" i="1"/>
  <c r="C1555" i="1"/>
  <c r="H1555" i="1" s="1"/>
  <c r="C1554" i="1"/>
  <c r="G1553" i="1"/>
  <c r="C1553" i="1"/>
  <c r="H1553" i="1" s="1"/>
  <c r="H1552" i="1"/>
  <c r="C1552" i="1"/>
  <c r="G1552" i="1" s="1"/>
  <c r="G1551" i="1"/>
  <c r="C1551" i="1"/>
  <c r="H1551" i="1" s="1"/>
  <c r="C1550" i="1"/>
  <c r="G1549" i="1"/>
  <c r="C1549" i="1"/>
  <c r="H1549" i="1" s="1"/>
  <c r="H1548" i="1"/>
  <c r="C1548" i="1"/>
  <c r="G1548" i="1" s="1"/>
  <c r="G1547" i="1"/>
  <c r="C1547" i="1"/>
  <c r="H1547" i="1" s="1"/>
  <c r="C1546" i="1"/>
  <c r="H1544" i="1"/>
  <c r="C1544" i="1"/>
  <c r="G1544" i="1" s="1"/>
  <c r="G1543" i="1"/>
  <c r="C1543" i="1"/>
  <c r="H1543" i="1" s="1"/>
  <c r="C1542" i="1"/>
  <c r="G1541" i="1"/>
  <c r="C1541" i="1"/>
  <c r="H1541" i="1" s="1"/>
  <c r="H1540" i="1"/>
  <c r="C1540" i="1"/>
  <c r="G1540" i="1" s="1"/>
  <c r="G1539" i="1"/>
  <c r="C1539" i="1"/>
  <c r="H1539" i="1" s="1"/>
  <c r="C1538" i="1"/>
  <c r="G1537" i="1"/>
  <c r="C1537" i="1"/>
  <c r="H1537" i="1" s="1"/>
  <c r="H1536" i="1"/>
  <c r="C1536" i="1"/>
  <c r="G1536" i="1" s="1"/>
  <c r="G1535" i="1"/>
  <c r="C1535" i="1"/>
  <c r="H1535" i="1" s="1"/>
  <c r="C1534" i="1"/>
  <c r="G1533" i="1"/>
  <c r="C1533" i="1"/>
  <c r="H1533" i="1" s="1"/>
  <c r="H1532" i="1"/>
  <c r="C1532" i="1"/>
  <c r="G1532" i="1" s="1"/>
  <c r="G1531" i="1"/>
  <c r="C1531" i="1"/>
  <c r="H1531" i="1" s="1"/>
  <c r="C1530" i="1"/>
  <c r="G1529" i="1"/>
  <c r="C1529" i="1"/>
  <c r="H1529" i="1" s="1"/>
  <c r="H1528" i="1"/>
  <c r="C1528" i="1"/>
  <c r="G1528" i="1" s="1"/>
  <c r="G1527" i="1"/>
  <c r="C1527" i="1"/>
  <c r="H1527" i="1" s="1"/>
  <c r="C1526" i="1"/>
  <c r="G1523" i="1"/>
  <c r="C1523" i="1"/>
  <c r="H1523" i="1" s="1"/>
  <c r="C1522" i="1"/>
  <c r="G1521" i="1"/>
  <c r="C1521" i="1"/>
  <c r="H1521" i="1" s="1"/>
  <c r="H1520" i="1"/>
  <c r="C1520" i="1"/>
  <c r="G1520" i="1" s="1"/>
  <c r="G1519" i="1"/>
  <c r="C1519" i="1"/>
  <c r="H1519" i="1" s="1"/>
  <c r="C1516" i="1"/>
  <c r="C1515" i="1"/>
  <c r="C1514" i="1"/>
  <c r="C1513" i="1"/>
  <c r="G1513" i="1" s="1"/>
  <c r="C1512" i="1"/>
  <c r="C1511" i="1"/>
  <c r="C1510" i="1"/>
  <c r="C1509" i="1"/>
  <c r="H1509" i="1" s="1"/>
  <c r="C1508" i="1"/>
  <c r="C1507" i="1"/>
  <c r="H1507" i="1" s="1"/>
  <c r="C1506" i="1"/>
  <c r="H1505" i="1"/>
  <c r="G1505" i="1"/>
  <c r="C1505" i="1"/>
  <c r="C1504" i="1"/>
  <c r="G1504" i="1" s="1"/>
  <c r="C1503" i="1"/>
  <c r="H1503" i="1" s="1"/>
  <c r="C1502" i="1"/>
  <c r="C1500" i="1"/>
  <c r="C1499" i="1"/>
  <c r="H1499" i="1" s="1"/>
  <c r="C1498" i="1"/>
  <c r="G1497" i="1"/>
  <c r="C1497" i="1"/>
  <c r="H1497" i="1" s="1"/>
  <c r="H1496" i="1"/>
  <c r="C1496" i="1"/>
  <c r="G1496" i="1" s="1"/>
  <c r="G1495" i="1"/>
  <c r="C1495" i="1"/>
  <c r="H1495" i="1" s="1"/>
  <c r="C1494" i="1"/>
  <c r="C1492" i="1"/>
  <c r="G1492" i="1" s="1"/>
  <c r="C1491" i="1"/>
  <c r="C1490" i="1"/>
  <c r="G1489" i="1"/>
  <c r="C1489" i="1"/>
  <c r="H1489" i="1" s="1"/>
  <c r="H1488" i="1"/>
  <c r="C1488" i="1"/>
  <c r="G1488" i="1" s="1"/>
  <c r="G1487" i="1"/>
  <c r="C1487" i="1"/>
  <c r="H1487" i="1" s="1"/>
  <c r="C1486" i="1"/>
  <c r="C1485" i="1"/>
  <c r="H1485" i="1" s="1"/>
  <c r="C1484" i="1"/>
  <c r="G1484" i="1" s="1"/>
  <c r="C1483" i="1"/>
  <c r="H1483" i="1" s="1"/>
  <c r="C1482" i="1"/>
  <c r="C1480" i="1"/>
  <c r="D1479" i="1"/>
  <c r="C1479" i="1"/>
  <c r="D1478" i="1"/>
  <c r="G1478" i="1" s="1"/>
  <c r="C1478" i="1"/>
  <c r="D1477" i="1"/>
  <c r="C1477" i="1"/>
  <c r="D1476" i="1"/>
  <c r="C1476" i="1"/>
  <c r="J1476" i="1" s="1"/>
  <c r="D1475" i="1"/>
  <c r="G1475" i="1" s="1"/>
  <c r="C1475" i="1"/>
  <c r="D1474" i="1"/>
  <c r="C1474" i="1"/>
  <c r="G1473" i="1"/>
  <c r="D1473" i="1"/>
  <c r="C1473" i="1"/>
  <c r="J1473" i="1" s="1"/>
  <c r="D1472" i="1"/>
  <c r="C1472" i="1"/>
  <c r="D1471" i="1"/>
  <c r="C1471" i="1"/>
  <c r="G1471" i="1" s="1"/>
  <c r="C1470" i="1"/>
  <c r="C1469" i="1"/>
  <c r="D1468" i="1"/>
  <c r="C1468" i="1"/>
  <c r="D1467" i="1"/>
  <c r="C1467" i="1"/>
  <c r="J1467" i="1" s="1"/>
  <c r="D1466" i="1"/>
  <c r="C1466" i="1"/>
  <c r="D1465" i="1"/>
  <c r="C1465" i="1"/>
  <c r="G1465" i="1" s="1"/>
  <c r="D1464" i="1"/>
  <c r="C1464" i="1"/>
  <c r="D1463" i="1"/>
  <c r="C1463" i="1"/>
  <c r="D1462" i="1"/>
  <c r="C1462" i="1"/>
  <c r="D1461" i="1"/>
  <c r="C1461" i="1"/>
  <c r="D1460" i="1"/>
  <c r="C1460" i="1"/>
  <c r="G1460" i="1" s="1"/>
  <c r="D1459" i="1"/>
  <c r="C1459" i="1"/>
  <c r="D1458" i="1"/>
  <c r="C1458" i="1"/>
  <c r="J1458" i="1" s="1"/>
  <c r="D1457" i="1"/>
  <c r="C1457" i="1"/>
  <c r="D1456" i="1"/>
  <c r="C1456" i="1"/>
  <c r="J1456" i="1" s="1"/>
  <c r="D1455" i="1"/>
  <c r="C1455" i="1"/>
  <c r="C1454" i="1"/>
  <c r="G1452" i="1"/>
  <c r="D1452" i="1"/>
  <c r="C1452" i="1"/>
  <c r="J1452" i="1" s="1"/>
  <c r="D1451" i="1"/>
  <c r="C1451" i="1"/>
  <c r="D1450" i="1"/>
  <c r="G1450" i="1" s="1"/>
  <c r="C1450" i="1"/>
  <c r="D1449" i="1"/>
  <c r="C1449" i="1"/>
  <c r="G1448" i="1"/>
  <c r="D1448" i="1"/>
  <c r="C1448" i="1"/>
  <c r="J1448" i="1" s="1"/>
  <c r="D1447" i="1"/>
  <c r="C1447" i="1"/>
  <c r="D1446" i="1"/>
  <c r="C1446" i="1"/>
  <c r="G1446" i="1" s="1"/>
  <c r="H1445" i="1"/>
  <c r="D1445" i="1"/>
  <c r="C1445" i="1"/>
  <c r="J1445" i="1" s="1"/>
  <c r="D1444" i="1"/>
  <c r="C1444" i="1"/>
  <c r="J1443" i="1"/>
  <c r="D1443" i="1"/>
  <c r="C1443" i="1"/>
  <c r="D1442" i="1"/>
  <c r="C1442" i="1"/>
  <c r="D1441" i="1"/>
  <c r="C1441" i="1"/>
  <c r="D1440" i="1"/>
  <c r="H1440" i="1" s="1"/>
  <c r="C1440" i="1"/>
  <c r="J1439" i="1"/>
  <c r="D1439" i="1"/>
  <c r="C1439" i="1"/>
  <c r="C1438" i="1"/>
  <c r="D1434" i="1"/>
  <c r="G1434" i="1" s="1"/>
  <c r="C1434" i="1"/>
  <c r="D1433" i="1"/>
  <c r="G1433" i="1" s="1"/>
  <c r="C1433" i="1"/>
  <c r="D1432" i="1"/>
  <c r="C1432" i="1"/>
  <c r="H1432" i="1" s="1"/>
  <c r="D1431" i="1"/>
  <c r="C1431" i="1"/>
  <c r="D1430" i="1"/>
  <c r="G1430" i="1" s="1"/>
  <c r="C1430" i="1"/>
  <c r="D1429" i="1"/>
  <c r="G1429" i="1" s="1"/>
  <c r="C1429" i="1"/>
  <c r="H1428" i="1"/>
  <c r="D1428" i="1"/>
  <c r="C1428" i="1"/>
  <c r="D1427" i="1"/>
  <c r="G1427" i="1" s="1"/>
  <c r="C1427" i="1"/>
  <c r="H1427" i="1" s="1"/>
  <c r="D1426" i="1"/>
  <c r="G1426" i="1" s="1"/>
  <c r="C1426" i="1"/>
  <c r="D1425" i="1"/>
  <c r="G1425" i="1" s="1"/>
  <c r="C1425" i="1"/>
  <c r="H1424" i="1"/>
  <c r="D1424" i="1"/>
  <c r="C1424" i="1"/>
  <c r="D1423" i="1"/>
  <c r="D1422" i="1"/>
  <c r="G1422" i="1" s="1"/>
  <c r="C1422" i="1"/>
  <c r="D1421" i="1"/>
  <c r="C1421" i="1"/>
  <c r="H1421" i="1" s="1"/>
  <c r="D1420" i="1"/>
  <c r="C1420" i="1"/>
  <c r="D1419" i="1"/>
  <c r="C1419" i="1"/>
  <c r="D1418" i="1"/>
  <c r="C1418" i="1"/>
  <c r="D1417" i="1"/>
  <c r="C1417" i="1"/>
  <c r="D1416" i="1"/>
  <c r="G1416" i="1" s="1"/>
  <c r="C1416" i="1"/>
  <c r="D1415" i="1"/>
  <c r="G1415" i="1" s="1"/>
  <c r="C1415" i="1"/>
  <c r="D1414" i="1"/>
  <c r="G1414" i="1" s="1"/>
  <c r="C1414" i="1"/>
  <c r="H1413" i="1"/>
  <c r="D1413" i="1"/>
  <c r="C1413" i="1"/>
  <c r="D1412" i="1"/>
  <c r="C1412" i="1"/>
  <c r="D1411" i="1"/>
  <c r="C1411" i="1"/>
  <c r="D1410" i="1"/>
  <c r="C1410" i="1"/>
  <c r="D1409" i="1"/>
  <c r="C1409" i="1"/>
  <c r="C1408" i="1"/>
  <c r="D1407" i="1"/>
  <c r="G1407" i="1" s="1"/>
  <c r="C1407" i="1"/>
  <c r="D1406" i="1"/>
  <c r="G1406" i="1" s="1"/>
  <c r="C1406" i="1"/>
  <c r="H1405" i="1"/>
  <c r="D1405" i="1"/>
  <c r="C1405" i="1"/>
  <c r="D1404" i="1"/>
  <c r="C1404" i="1"/>
  <c r="D1403" i="1"/>
  <c r="C1403" i="1"/>
  <c r="D1402" i="1"/>
  <c r="C1402" i="1"/>
  <c r="D1401" i="1"/>
  <c r="G1401" i="1" s="1"/>
  <c r="C1401" i="1"/>
  <c r="D1400" i="1"/>
  <c r="G1400" i="1" s="1"/>
  <c r="C1400" i="1"/>
  <c r="D1399" i="1"/>
  <c r="G1399" i="1" s="1"/>
  <c r="C1399" i="1"/>
  <c r="D1398" i="1"/>
  <c r="G1398" i="1" s="1"/>
  <c r="C1398" i="1"/>
  <c r="H1397" i="1"/>
  <c r="D1397" i="1"/>
  <c r="C1397" i="1"/>
  <c r="D1396" i="1"/>
  <c r="C1396" i="1"/>
  <c r="D1395" i="1"/>
  <c r="C1395" i="1"/>
  <c r="D1394" i="1"/>
  <c r="C1394" i="1"/>
  <c r="D1393" i="1"/>
  <c r="C1393" i="1"/>
  <c r="D1392" i="1"/>
  <c r="G1392" i="1" s="1"/>
  <c r="C1392" i="1"/>
  <c r="D1391" i="1"/>
  <c r="G1391" i="1" s="1"/>
  <c r="C1391" i="1"/>
  <c r="D1390" i="1"/>
  <c r="G1390" i="1" s="1"/>
  <c r="C1390" i="1"/>
  <c r="D1389" i="1"/>
  <c r="C1389" i="1"/>
  <c r="H1389" i="1" s="1"/>
  <c r="D1388" i="1"/>
  <c r="C1388" i="1"/>
  <c r="D1387" i="1"/>
  <c r="C1387" i="1"/>
  <c r="D1386" i="1"/>
  <c r="C1386" i="1"/>
  <c r="D1385" i="1"/>
  <c r="G1385" i="1" s="1"/>
  <c r="C1385" i="1"/>
  <c r="H1385" i="1" s="1"/>
  <c r="D1384" i="1"/>
  <c r="G1384" i="1" s="1"/>
  <c r="C1384" i="1"/>
  <c r="D1383" i="1"/>
  <c r="G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C1337" i="1"/>
  <c r="D1336" i="1"/>
  <c r="C1336" i="1"/>
  <c r="D1335" i="1"/>
  <c r="C1335" i="1"/>
  <c r="D1334" i="1"/>
  <c r="C1334" i="1"/>
  <c r="D1333" i="1"/>
  <c r="C1333" i="1"/>
  <c r="D1332" i="1"/>
  <c r="C1332" i="1"/>
  <c r="D1331" i="1"/>
  <c r="C1331" i="1"/>
  <c r="D1330" i="1"/>
  <c r="C1330" i="1"/>
  <c r="G1328" i="1"/>
  <c r="D1328" i="1"/>
  <c r="C1328" i="1"/>
  <c r="H1328" i="1" s="1"/>
  <c r="D1327" i="1"/>
  <c r="C1327" i="1"/>
  <c r="D1326" i="1"/>
  <c r="C1326" i="1"/>
  <c r="H1326" i="1" s="1"/>
  <c r="G1325" i="1"/>
  <c r="D1325" i="1"/>
  <c r="C1325" i="1"/>
  <c r="H1325" i="1" s="1"/>
  <c r="G1324" i="1"/>
  <c r="D1324" i="1"/>
  <c r="C1324" i="1"/>
  <c r="H1324" i="1" s="1"/>
  <c r="D1323" i="1"/>
  <c r="C1323" i="1"/>
  <c r="D1322" i="1"/>
  <c r="C1322" i="1"/>
  <c r="H1322" i="1" s="1"/>
  <c r="G1321" i="1"/>
  <c r="D1321" i="1"/>
  <c r="C1321" i="1"/>
  <c r="H1321" i="1" s="1"/>
  <c r="G1320" i="1"/>
  <c r="D1320" i="1"/>
  <c r="C1320" i="1"/>
  <c r="H1320" i="1" s="1"/>
  <c r="D1319" i="1"/>
  <c r="C1319" i="1"/>
  <c r="D1318" i="1"/>
  <c r="C1318" i="1"/>
  <c r="H1318" i="1" s="1"/>
  <c r="G1317" i="1"/>
  <c r="D1317" i="1"/>
  <c r="C1317" i="1"/>
  <c r="H1317" i="1" s="1"/>
  <c r="G1316" i="1"/>
  <c r="D1316" i="1"/>
  <c r="C1316" i="1"/>
  <c r="H1316" i="1" s="1"/>
  <c r="D1315" i="1"/>
  <c r="C1315" i="1"/>
  <c r="D1314" i="1"/>
  <c r="C1314" i="1"/>
  <c r="H1314" i="1" s="1"/>
  <c r="G1313" i="1"/>
  <c r="D1313" i="1"/>
  <c r="C1313" i="1"/>
  <c r="H1313" i="1" s="1"/>
  <c r="G1312" i="1"/>
  <c r="D1312" i="1"/>
  <c r="C1312" i="1"/>
  <c r="H1312" i="1" s="1"/>
  <c r="D1311" i="1"/>
  <c r="C1311" i="1"/>
  <c r="D1310" i="1"/>
  <c r="C1310" i="1"/>
  <c r="H1310" i="1" s="1"/>
  <c r="G1309" i="1"/>
  <c r="D1309" i="1"/>
  <c r="C1309" i="1"/>
  <c r="H1309" i="1" s="1"/>
  <c r="G1308" i="1"/>
  <c r="D1308" i="1"/>
  <c r="C1308" i="1"/>
  <c r="H1308" i="1" s="1"/>
  <c r="C1307" i="1"/>
  <c r="G1306" i="1"/>
  <c r="D1306" i="1"/>
  <c r="C1306" i="1"/>
  <c r="H1306" i="1" s="1"/>
  <c r="G1305" i="1"/>
  <c r="D1305" i="1"/>
  <c r="C1305" i="1"/>
  <c r="H1305" i="1" s="1"/>
  <c r="C1304" i="1"/>
  <c r="G1303" i="1"/>
  <c r="D1303" i="1"/>
  <c r="C1303" i="1"/>
  <c r="H1303" i="1" s="1"/>
  <c r="G1302" i="1"/>
  <c r="D1302" i="1"/>
  <c r="C1302" i="1"/>
  <c r="H1302" i="1" s="1"/>
  <c r="D1301" i="1"/>
  <c r="C1301" i="1"/>
  <c r="D1300" i="1"/>
  <c r="H1300" i="1" s="1"/>
  <c r="C1300" i="1"/>
  <c r="D1298" i="1"/>
  <c r="C1298" i="1"/>
  <c r="G1298" i="1" s="1"/>
  <c r="D1297" i="1"/>
  <c r="C1297" i="1"/>
  <c r="G1297" i="1" s="1"/>
  <c r="D1296" i="1"/>
  <c r="H1296" i="1" s="1"/>
  <c r="C1296" i="1"/>
  <c r="D1295" i="1"/>
  <c r="C1295" i="1"/>
  <c r="D1294" i="1"/>
  <c r="C1294" i="1"/>
  <c r="G1294" i="1" s="1"/>
  <c r="D1293" i="1"/>
  <c r="C1293" i="1"/>
  <c r="G1293" i="1" s="1"/>
  <c r="D1292" i="1"/>
  <c r="C1292" i="1"/>
  <c r="H1291" i="1"/>
  <c r="D1291" i="1"/>
  <c r="C1291" i="1"/>
  <c r="G1291" i="1" s="1"/>
  <c r="D1290" i="1"/>
  <c r="C1290" i="1"/>
  <c r="G1290" i="1" s="1"/>
  <c r="D1289" i="1"/>
  <c r="C1289" i="1"/>
  <c r="G1289" i="1" s="1"/>
  <c r="D1288" i="1"/>
  <c r="H1288" i="1" s="1"/>
  <c r="C1288" i="1"/>
  <c r="D1287" i="1"/>
  <c r="C1287" i="1"/>
  <c r="D1286" i="1"/>
  <c r="C1286" i="1"/>
  <c r="G1286" i="1" s="1"/>
  <c r="D1285" i="1"/>
  <c r="C1285" i="1"/>
  <c r="G1285" i="1" s="1"/>
  <c r="D1284" i="1"/>
  <c r="C1284" i="1"/>
  <c r="H1283" i="1"/>
  <c r="D1283" i="1"/>
  <c r="C1283" i="1"/>
  <c r="G1283" i="1" s="1"/>
  <c r="D1282" i="1"/>
  <c r="C1282" i="1"/>
  <c r="G1282" i="1" s="1"/>
  <c r="D1281" i="1"/>
  <c r="C1281" i="1"/>
  <c r="G1281" i="1" s="1"/>
  <c r="D1280" i="1"/>
  <c r="H1280" i="1" s="1"/>
  <c r="C1280" i="1"/>
  <c r="D1279" i="1"/>
  <c r="C1279" i="1"/>
  <c r="D1278" i="1"/>
  <c r="C1278" i="1"/>
  <c r="D1277" i="1"/>
  <c r="C1277" i="1"/>
  <c r="G1277" i="1" s="1"/>
  <c r="D1276" i="1"/>
  <c r="C1276" i="1"/>
  <c r="H1275" i="1"/>
  <c r="D1275" i="1"/>
  <c r="C1275" i="1"/>
  <c r="G1275" i="1" s="1"/>
  <c r="D1274" i="1"/>
  <c r="C1274" i="1"/>
  <c r="D1273" i="1"/>
  <c r="C1273" i="1"/>
  <c r="G1273" i="1" s="1"/>
  <c r="D1272" i="1"/>
  <c r="H1272" i="1" s="1"/>
  <c r="C1272" i="1"/>
  <c r="D1271" i="1"/>
  <c r="C1271" i="1"/>
  <c r="D1270" i="1"/>
  <c r="C1270" i="1"/>
  <c r="G1270" i="1" s="1"/>
  <c r="D1269" i="1"/>
  <c r="C1269" i="1"/>
  <c r="G1269" i="1" s="1"/>
  <c r="D1268" i="1"/>
  <c r="C1268" i="1"/>
  <c r="H1267" i="1"/>
  <c r="D1267" i="1"/>
  <c r="C1267" i="1"/>
  <c r="G1267" i="1" s="1"/>
  <c r="D1266" i="1"/>
  <c r="C1266" i="1"/>
  <c r="D1265" i="1"/>
  <c r="C1265" i="1"/>
  <c r="D1264" i="1"/>
  <c r="C1264" i="1"/>
  <c r="D1263" i="1"/>
  <c r="C1263" i="1"/>
  <c r="D1262" i="1"/>
  <c r="C1262" i="1"/>
  <c r="G1262" i="1" s="1"/>
  <c r="D1261" i="1"/>
  <c r="C1261" i="1"/>
  <c r="G1261" i="1" s="1"/>
  <c r="D1260" i="1"/>
  <c r="H1260" i="1" s="1"/>
  <c r="C1260" i="1"/>
  <c r="D1259" i="1"/>
  <c r="C1259" i="1"/>
  <c r="D1258" i="1"/>
  <c r="C1258" i="1"/>
  <c r="G1258" i="1" s="1"/>
  <c r="D1257" i="1"/>
  <c r="C1257" i="1"/>
  <c r="G1257" i="1" s="1"/>
  <c r="D1256" i="1"/>
  <c r="C1256" i="1"/>
  <c r="H1255" i="1"/>
  <c r="D1255" i="1"/>
  <c r="C1255" i="1"/>
  <c r="G1255" i="1" s="1"/>
  <c r="D1254" i="1"/>
  <c r="C1254" i="1"/>
  <c r="G1254" i="1" s="1"/>
  <c r="D1253" i="1"/>
  <c r="C1253" i="1"/>
  <c r="G1253" i="1" s="1"/>
  <c r="D1252" i="1"/>
  <c r="H1252" i="1" s="1"/>
  <c r="C1252" i="1"/>
  <c r="D1251" i="1"/>
  <c r="C1251" i="1"/>
  <c r="D1250" i="1"/>
  <c r="C1250" i="1"/>
  <c r="G1250" i="1" s="1"/>
  <c r="D1249" i="1"/>
  <c r="C1249" i="1"/>
  <c r="G1249" i="1" s="1"/>
  <c r="D1248" i="1"/>
  <c r="C1248" i="1"/>
  <c r="D1247" i="1"/>
  <c r="C1247" i="1"/>
  <c r="D1246" i="1"/>
  <c r="C1246" i="1"/>
  <c r="D1245" i="1"/>
  <c r="C1245" i="1"/>
  <c r="D1244" i="1"/>
  <c r="C1244" i="1"/>
  <c r="D1243" i="1"/>
  <c r="C1243" i="1"/>
  <c r="D1242" i="1"/>
  <c r="C1242" i="1"/>
  <c r="D1241" i="1"/>
  <c r="C1241" i="1"/>
  <c r="D1240" i="1"/>
  <c r="C1240" i="1"/>
  <c r="G1240" i="1" s="1"/>
  <c r="D1239" i="1"/>
  <c r="C1239" i="1"/>
  <c r="D1238" i="1"/>
  <c r="C1238" i="1"/>
  <c r="G1238" i="1" s="1"/>
  <c r="D1237" i="1"/>
  <c r="C1237" i="1"/>
  <c r="D1236" i="1"/>
  <c r="C1236" i="1"/>
  <c r="D1234" i="1"/>
  <c r="C1234" i="1"/>
  <c r="D1233" i="1"/>
  <c r="C1233" i="1"/>
  <c r="D1232" i="1"/>
  <c r="C1232" i="1"/>
  <c r="D1231" i="1"/>
  <c r="C1231" i="1"/>
  <c r="D1230" i="1"/>
  <c r="C1230" i="1"/>
  <c r="G1230" i="1" s="1"/>
  <c r="D1229" i="1"/>
  <c r="C1229" i="1"/>
  <c r="D1228" i="1"/>
  <c r="C1228" i="1"/>
  <c r="C1227" i="1"/>
  <c r="D1226" i="1"/>
  <c r="C1226" i="1"/>
  <c r="D1225" i="1"/>
  <c r="C1225" i="1"/>
  <c r="D1224" i="1"/>
  <c r="H1224" i="1" s="1"/>
  <c r="C1224" i="1"/>
  <c r="C1223" i="1"/>
  <c r="D1221" i="1"/>
  <c r="C1221" i="1"/>
  <c r="D1220" i="1"/>
  <c r="C1220" i="1"/>
  <c r="D1219" i="1"/>
  <c r="C1219" i="1"/>
  <c r="D1218" i="1"/>
  <c r="C1218" i="1"/>
  <c r="G1218" i="1" s="1"/>
  <c r="D1217" i="1"/>
  <c r="C1217" i="1"/>
  <c r="D1216"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H1127" i="1" s="1"/>
  <c r="D1126" i="1"/>
  <c r="C1126" i="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5" i="1"/>
  <c r="D1064" i="1"/>
  <c r="C1064" i="1"/>
  <c r="D1063" i="1"/>
  <c r="C1063" i="1"/>
  <c r="H1063" i="1" s="1"/>
  <c r="D1062" i="1"/>
  <c r="C1062" i="1"/>
  <c r="D1061" i="1"/>
  <c r="C1061" i="1"/>
  <c r="H1061" i="1" s="1"/>
  <c r="D1060" i="1"/>
  <c r="C1060" i="1"/>
  <c r="D1059" i="1"/>
  <c r="C1059" i="1"/>
  <c r="H1059" i="1" s="1"/>
  <c r="D1058" i="1"/>
  <c r="C1058" i="1"/>
  <c r="D1057" i="1"/>
  <c r="C1057" i="1"/>
  <c r="H1057" i="1" s="1"/>
  <c r="D1056" i="1"/>
  <c r="D1055" i="1"/>
  <c r="C1055" i="1"/>
  <c r="H1055" i="1" s="1"/>
  <c r="D1054" i="1"/>
  <c r="C1054" i="1"/>
  <c r="D1053" i="1"/>
  <c r="C1053" i="1"/>
  <c r="H1053" i="1" s="1"/>
  <c r="D1052" i="1"/>
  <c r="C1052" i="1"/>
  <c r="D1051" i="1"/>
  <c r="C1051" i="1"/>
  <c r="H1051" i="1" s="1"/>
  <c r="D1050" i="1"/>
  <c r="C1050" i="1"/>
  <c r="D1049" i="1"/>
  <c r="C1049" i="1"/>
  <c r="H1049" i="1" s="1"/>
  <c r="D1048" i="1"/>
  <c r="C1048"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D1012" i="1"/>
  <c r="C1012" i="1"/>
  <c r="H1012" i="1" s="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G896" i="1" s="1"/>
  <c r="C896" i="1"/>
  <c r="D895" i="1"/>
  <c r="H895" i="1" s="1"/>
  <c r="C895" i="1"/>
  <c r="G894" i="1"/>
  <c r="D894" i="1"/>
  <c r="H894" i="1" s="1"/>
  <c r="C894" i="1"/>
  <c r="D893" i="1"/>
  <c r="C893" i="1"/>
  <c r="D892" i="1"/>
  <c r="C892" i="1"/>
  <c r="D891" i="1"/>
  <c r="H891" i="1" s="1"/>
  <c r="C891" i="1"/>
  <c r="G890" i="1"/>
  <c r="D890" i="1"/>
  <c r="H890" i="1" s="1"/>
  <c r="C890" i="1"/>
  <c r="G889" i="1"/>
  <c r="D889" i="1"/>
  <c r="H889" i="1" s="1"/>
  <c r="C889" i="1"/>
  <c r="D888" i="1"/>
  <c r="C888" i="1"/>
  <c r="D887" i="1"/>
  <c r="H887" i="1" s="1"/>
  <c r="C887" i="1"/>
  <c r="G886" i="1"/>
  <c r="D886" i="1"/>
  <c r="H886" i="1" s="1"/>
  <c r="C886" i="1"/>
  <c r="D885" i="1"/>
  <c r="C885" i="1"/>
  <c r="D884" i="1"/>
  <c r="C884" i="1"/>
  <c r="D883" i="1"/>
  <c r="H883" i="1" s="1"/>
  <c r="C883" i="1"/>
  <c r="G882" i="1"/>
  <c r="D882" i="1"/>
  <c r="H882" i="1" s="1"/>
  <c r="C882" i="1"/>
  <c r="G881" i="1"/>
  <c r="D881" i="1"/>
  <c r="H881" i="1" s="1"/>
  <c r="C881" i="1"/>
  <c r="D880" i="1"/>
  <c r="C880" i="1"/>
  <c r="D879" i="1"/>
  <c r="H879" i="1" s="1"/>
  <c r="C879" i="1"/>
  <c r="G878" i="1"/>
  <c r="D878" i="1"/>
  <c r="H878" i="1" s="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H830" i="1" s="1"/>
  <c r="C830" i="1"/>
  <c r="D829" i="1"/>
  <c r="H829" i="1" s="1"/>
  <c r="C829" i="1"/>
  <c r="G828" i="1"/>
  <c r="D828" i="1"/>
  <c r="H828" i="1" s="1"/>
  <c r="C828" i="1"/>
  <c r="D827" i="1"/>
  <c r="C827" i="1"/>
  <c r="D826" i="1"/>
  <c r="H826" i="1" s="1"/>
  <c r="C826" i="1"/>
  <c r="D825" i="1"/>
  <c r="H825" i="1" s="1"/>
  <c r="C825" i="1"/>
  <c r="G824" i="1"/>
  <c r="D824" i="1"/>
  <c r="H824" i="1" s="1"/>
  <c r="C824" i="1"/>
  <c r="D823" i="1"/>
  <c r="C823" i="1"/>
  <c r="D822" i="1"/>
  <c r="H822" i="1" s="1"/>
  <c r="C822" i="1"/>
  <c r="D821" i="1"/>
  <c r="H821" i="1" s="1"/>
  <c r="C821" i="1"/>
  <c r="G820" i="1"/>
  <c r="D820" i="1"/>
  <c r="H820" i="1" s="1"/>
  <c r="C820" i="1"/>
  <c r="D819" i="1"/>
  <c r="C819" i="1"/>
  <c r="D818" i="1"/>
  <c r="H818" i="1" s="1"/>
  <c r="C818" i="1"/>
  <c r="D817" i="1"/>
  <c r="H817" i="1" s="1"/>
  <c r="C817" i="1"/>
  <c r="G816" i="1"/>
  <c r="D816" i="1"/>
  <c r="H816" i="1" s="1"/>
  <c r="C816" i="1"/>
  <c r="D815" i="1"/>
  <c r="C815" i="1"/>
  <c r="D814" i="1"/>
  <c r="H814" i="1" s="1"/>
  <c r="C814" i="1"/>
  <c r="D813" i="1"/>
  <c r="H813" i="1" s="1"/>
  <c r="C813" i="1"/>
  <c r="G812" i="1"/>
  <c r="D812" i="1"/>
  <c r="H812" i="1" s="1"/>
  <c r="C812" i="1"/>
  <c r="D811" i="1"/>
  <c r="C811" i="1"/>
  <c r="D810" i="1"/>
  <c r="H810" i="1" s="1"/>
  <c r="C810" i="1"/>
  <c r="D809" i="1"/>
  <c r="H809" i="1" s="1"/>
  <c r="C809" i="1"/>
  <c r="G808" i="1"/>
  <c r="D808" i="1"/>
  <c r="H808" i="1" s="1"/>
  <c r="C808" i="1"/>
  <c r="D807" i="1"/>
  <c r="C807" i="1"/>
  <c r="D806" i="1"/>
  <c r="H806" i="1" s="1"/>
  <c r="C806" i="1"/>
  <c r="D805" i="1"/>
  <c r="H805" i="1" s="1"/>
  <c r="C805" i="1"/>
  <c r="G804" i="1"/>
  <c r="D804" i="1"/>
  <c r="H804" i="1" s="1"/>
  <c r="C804" i="1"/>
  <c r="D803" i="1"/>
  <c r="C803" i="1"/>
  <c r="D802" i="1"/>
  <c r="H802" i="1" s="1"/>
  <c r="C802" i="1"/>
  <c r="D801" i="1"/>
  <c r="H801" i="1" s="1"/>
  <c r="C801" i="1"/>
  <c r="G800" i="1"/>
  <c r="D800" i="1"/>
  <c r="H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D713" i="1"/>
  <c r="C713" i="1"/>
  <c r="D712" i="1"/>
  <c r="C712" i="1"/>
  <c r="D711" i="1"/>
  <c r="G711" i="1" s="1"/>
  <c r="C711" i="1"/>
  <c r="D710" i="1"/>
  <c r="C710" i="1"/>
  <c r="H710" i="1" s="1"/>
  <c r="D709" i="1"/>
  <c r="C709" i="1"/>
  <c r="D708" i="1"/>
  <c r="C708" i="1"/>
  <c r="D707" i="1"/>
  <c r="C707" i="1"/>
  <c r="D706" i="1"/>
  <c r="C706" i="1"/>
  <c r="H705" i="1"/>
  <c r="D705" i="1"/>
  <c r="G705" i="1" s="1"/>
  <c r="C705" i="1"/>
  <c r="H704" i="1"/>
  <c r="G704" i="1"/>
  <c r="D704" i="1"/>
  <c r="C704" i="1"/>
  <c r="H703" i="1"/>
  <c r="D703" i="1"/>
  <c r="G703" i="1" s="1"/>
  <c r="C703" i="1"/>
  <c r="G702" i="1"/>
  <c r="D702" i="1"/>
  <c r="C702" i="1"/>
  <c r="D701" i="1"/>
  <c r="C701" i="1"/>
  <c r="D700" i="1"/>
  <c r="C700" i="1"/>
  <c r="G699" i="1"/>
  <c r="D699" i="1"/>
  <c r="C699" i="1"/>
  <c r="G698" i="1"/>
  <c r="D698" i="1"/>
  <c r="C698" i="1"/>
  <c r="D697" i="1"/>
  <c r="C697" i="1"/>
  <c r="D696" i="1"/>
  <c r="C696" i="1"/>
  <c r="G695" i="1"/>
  <c r="D695" i="1"/>
  <c r="C695" i="1"/>
  <c r="G694" i="1"/>
  <c r="D694" i="1"/>
  <c r="C694" i="1"/>
  <c r="D693" i="1"/>
  <c r="C693" i="1"/>
  <c r="D692" i="1"/>
  <c r="C692" i="1"/>
  <c r="G691" i="1"/>
  <c r="D691" i="1"/>
  <c r="C691" i="1"/>
  <c r="G690" i="1"/>
  <c r="D690" i="1"/>
  <c r="C690" i="1"/>
  <c r="D689" i="1"/>
  <c r="C689" i="1"/>
  <c r="D688" i="1"/>
  <c r="C688" i="1"/>
  <c r="G687" i="1"/>
  <c r="D687" i="1"/>
  <c r="C687" i="1"/>
  <c r="G686" i="1"/>
  <c r="D686" i="1"/>
  <c r="C686" i="1"/>
  <c r="D685" i="1"/>
  <c r="C685" i="1"/>
  <c r="D684" i="1"/>
  <c r="C684" i="1"/>
  <c r="G683" i="1"/>
  <c r="D683" i="1"/>
  <c r="C683" i="1"/>
  <c r="G682" i="1"/>
  <c r="D682" i="1"/>
  <c r="C682" i="1"/>
  <c r="D681" i="1"/>
  <c r="C681" i="1"/>
  <c r="D680" i="1"/>
  <c r="C680" i="1"/>
  <c r="G679" i="1"/>
  <c r="D679" i="1"/>
  <c r="C679" i="1"/>
  <c r="G678" i="1"/>
  <c r="D678" i="1"/>
  <c r="C678" i="1"/>
  <c r="D677" i="1"/>
  <c r="C677" i="1"/>
  <c r="D676" i="1"/>
  <c r="C676" i="1"/>
  <c r="G675" i="1"/>
  <c r="D675" i="1"/>
  <c r="C675" i="1"/>
  <c r="G674" i="1"/>
  <c r="D674" i="1"/>
  <c r="C674" i="1"/>
  <c r="D673" i="1"/>
  <c r="C673" i="1"/>
  <c r="D672" i="1"/>
  <c r="C672" i="1"/>
  <c r="G671" i="1"/>
  <c r="D671" i="1"/>
  <c r="C671" i="1"/>
  <c r="G670" i="1"/>
  <c r="D670" i="1"/>
  <c r="C670" i="1"/>
  <c r="D669" i="1"/>
  <c r="C669" i="1"/>
  <c r="H669" i="1" s="1"/>
  <c r="H668" i="1"/>
  <c r="D668" i="1"/>
  <c r="C668" i="1"/>
  <c r="H667" i="1"/>
  <c r="D667" i="1"/>
  <c r="C667" i="1"/>
  <c r="D666" i="1"/>
  <c r="C666" i="1"/>
  <c r="D665" i="1"/>
  <c r="C665" i="1"/>
  <c r="H664" i="1"/>
  <c r="D664" i="1"/>
  <c r="C664" i="1"/>
  <c r="H663" i="1"/>
  <c r="D663" i="1"/>
  <c r="C663" i="1"/>
  <c r="D662" i="1"/>
  <c r="C662" i="1"/>
  <c r="D661" i="1"/>
  <c r="C661" i="1"/>
  <c r="H660" i="1"/>
  <c r="D660" i="1"/>
  <c r="C660" i="1"/>
  <c r="H659" i="1"/>
  <c r="D659" i="1"/>
  <c r="C659" i="1"/>
  <c r="D658" i="1"/>
  <c r="C658" i="1"/>
  <c r="D657" i="1"/>
  <c r="C657" i="1"/>
  <c r="H656" i="1"/>
  <c r="D656" i="1"/>
  <c r="C656" i="1"/>
  <c r="H655" i="1"/>
  <c r="D655" i="1"/>
  <c r="C655" i="1"/>
  <c r="D654" i="1"/>
  <c r="C654" i="1"/>
  <c r="D653" i="1"/>
  <c r="C653" i="1"/>
  <c r="D652" i="1"/>
  <c r="C652" i="1"/>
  <c r="D651" i="1"/>
  <c r="C651" i="1"/>
  <c r="D650" i="1"/>
  <c r="C650" i="1"/>
  <c r="D649" i="1"/>
  <c r="C649" i="1"/>
  <c r="D648" i="1"/>
  <c r="C648" i="1"/>
  <c r="D647" i="1"/>
  <c r="C647" i="1"/>
  <c r="H647" i="1" s="1"/>
  <c r="D646" i="1"/>
  <c r="C646" i="1"/>
  <c r="G646" i="1" s="1"/>
  <c r="D645" i="1"/>
  <c r="G645" i="1" s="1"/>
  <c r="C645" i="1"/>
  <c r="D644" i="1"/>
  <c r="C644" i="1"/>
  <c r="D643" i="1"/>
  <c r="H643" i="1" s="1"/>
  <c r="C643" i="1"/>
  <c r="D642" i="1"/>
  <c r="G642" i="1" s="1"/>
  <c r="C642" i="1"/>
  <c r="D641" i="1"/>
  <c r="C641" i="1"/>
  <c r="H641" i="1" s="1"/>
  <c r="C638"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D618" i="1"/>
  <c r="C618" i="1"/>
  <c r="G618" i="1" s="1"/>
  <c r="D617" i="1"/>
  <c r="C617" i="1"/>
  <c r="G617" i="1" s="1"/>
  <c r="D616" i="1"/>
  <c r="C616" i="1"/>
  <c r="H615" i="1"/>
  <c r="D615" i="1"/>
  <c r="C615" i="1"/>
  <c r="G615" i="1" s="1"/>
  <c r="H614" i="1"/>
  <c r="D614" i="1"/>
  <c r="C614" i="1"/>
  <c r="G614" i="1" s="1"/>
  <c r="D613" i="1"/>
  <c r="C613" i="1"/>
  <c r="G613" i="1" s="1"/>
  <c r="D612" i="1"/>
  <c r="C612" i="1"/>
  <c r="H611" i="1"/>
  <c r="D611" i="1"/>
  <c r="C611" i="1"/>
  <c r="G611" i="1" s="1"/>
  <c r="H610" i="1"/>
  <c r="D610" i="1"/>
  <c r="C610" i="1"/>
  <c r="G610" i="1" s="1"/>
  <c r="D609" i="1"/>
  <c r="C609" i="1"/>
  <c r="G609" i="1" s="1"/>
  <c r="D608" i="1"/>
  <c r="C608" i="1"/>
  <c r="H607" i="1"/>
  <c r="D607" i="1"/>
  <c r="C607" i="1"/>
  <c r="G607" i="1" s="1"/>
  <c r="H606" i="1"/>
  <c r="D606" i="1"/>
  <c r="C606" i="1"/>
  <c r="G606" i="1" s="1"/>
  <c r="D605" i="1"/>
  <c r="C605" i="1"/>
  <c r="G605" i="1" s="1"/>
  <c r="D604" i="1"/>
  <c r="C604" i="1"/>
  <c r="H603" i="1"/>
  <c r="D603" i="1"/>
  <c r="C603" i="1"/>
  <c r="G603" i="1" s="1"/>
  <c r="H602" i="1"/>
  <c r="D602" i="1"/>
  <c r="C602" i="1"/>
  <c r="G602" i="1" s="1"/>
  <c r="D601" i="1"/>
  <c r="C601" i="1"/>
  <c r="G601" i="1" s="1"/>
  <c r="D600" i="1"/>
  <c r="C600" i="1"/>
  <c r="H599" i="1"/>
  <c r="D599" i="1"/>
  <c r="C599" i="1"/>
  <c r="G599" i="1" s="1"/>
  <c r="H598" i="1"/>
  <c r="D598" i="1"/>
  <c r="C598" i="1"/>
  <c r="G598" i="1" s="1"/>
  <c r="D597" i="1"/>
  <c r="C597" i="1"/>
  <c r="G597" i="1" s="1"/>
  <c r="D596" i="1"/>
  <c r="C596" i="1"/>
  <c r="H595" i="1"/>
  <c r="D595" i="1"/>
  <c r="C595" i="1"/>
  <c r="G595" i="1" s="1"/>
  <c r="H594" i="1"/>
  <c r="D594" i="1"/>
  <c r="C594" i="1"/>
  <c r="G594" i="1" s="1"/>
  <c r="D593" i="1"/>
  <c r="C593" i="1"/>
  <c r="G593" i="1" s="1"/>
  <c r="D592" i="1"/>
  <c r="C592" i="1"/>
  <c r="H591" i="1"/>
  <c r="D591" i="1"/>
  <c r="C591" i="1"/>
  <c r="G591" i="1" s="1"/>
  <c r="H590" i="1"/>
  <c r="D590" i="1"/>
  <c r="C590" i="1"/>
  <c r="G590" i="1" s="1"/>
  <c r="D589" i="1"/>
  <c r="C589" i="1"/>
  <c r="G589" i="1" s="1"/>
  <c r="D588" i="1"/>
  <c r="C588" i="1"/>
  <c r="H586" i="1"/>
  <c r="D586" i="1"/>
  <c r="C586" i="1"/>
  <c r="G586" i="1" s="1"/>
  <c r="H585" i="1"/>
  <c r="D585" i="1"/>
  <c r="C585" i="1"/>
  <c r="G585" i="1" s="1"/>
  <c r="D584" i="1"/>
  <c r="C584" i="1"/>
  <c r="G584" i="1" s="1"/>
  <c r="D583" i="1"/>
  <c r="C583" i="1"/>
  <c r="H582" i="1"/>
  <c r="D582" i="1"/>
  <c r="C582" i="1"/>
  <c r="G582" i="1" s="1"/>
  <c r="H581" i="1"/>
  <c r="D581" i="1"/>
  <c r="C581" i="1"/>
  <c r="G581" i="1" s="1"/>
  <c r="D580" i="1"/>
  <c r="C580" i="1"/>
  <c r="G580" i="1" s="1"/>
  <c r="D579" i="1"/>
  <c r="C579" i="1"/>
  <c r="H578" i="1"/>
  <c r="D578" i="1"/>
  <c r="C578" i="1"/>
  <c r="G578" i="1" s="1"/>
  <c r="H577" i="1"/>
  <c r="D577" i="1"/>
  <c r="C577" i="1"/>
  <c r="G577" i="1" s="1"/>
  <c r="D576" i="1"/>
  <c r="C576" i="1"/>
  <c r="G576" i="1" s="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G521" i="1"/>
  <c r="D521" i="1"/>
  <c r="C521" i="1"/>
  <c r="H521" i="1" s="1"/>
  <c r="G520" i="1"/>
  <c r="D520" i="1"/>
  <c r="C520" i="1"/>
  <c r="G519" i="1"/>
  <c r="D519" i="1"/>
  <c r="C519" i="1"/>
  <c r="D518" i="1"/>
  <c r="G518" i="1" s="1"/>
  <c r="C518" i="1"/>
  <c r="G517" i="1"/>
  <c r="D517" i="1"/>
  <c r="C517" i="1"/>
  <c r="H517" i="1" s="1"/>
  <c r="G516" i="1"/>
  <c r="D516" i="1"/>
  <c r="C516" i="1"/>
  <c r="G515" i="1"/>
  <c r="D515" i="1"/>
  <c r="C515" i="1"/>
  <c r="D514" i="1"/>
  <c r="G514" i="1" s="1"/>
  <c r="C514" i="1"/>
  <c r="G513" i="1"/>
  <c r="D513" i="1"/>
  <c r="C513" i="1"/>
  <c r="H513" i="1" s="1"/>
  <c r="G512" i="1"/>
  <c r="D512" i="1"/>
  <c r="C512" i="1"/>
  <c r="G511" i="1"/>
  <c r="D511" i="1"/>
  <c r="C511" i="1"/>
  <c r="D510" i="1"/>
  <c r="G510" i="1" s="1"/>
  <c r="C510" i="1"/>
  <c r="C509" i="1"/>
  <c r="G508" i="1"/>
  <c r="D508" i="1"/>
  <c r="C508" i="1"/>
  <c r="G507" i="1"/>
  <c r="D507" i="1"/>
  <c r="C507" i="1"/>
  <c r="D506" i="1"/>
  <c r="G506" i="1" s="1"/>
  <c r="C506" i="1"/>
  <c r="G505" i="1"/>
  <c r="D505" i="1"/>
  <c r="C505" i="1"/>
  <c r="H505" i="1" s="1"/>
  <c r="G504" i="1"/>
  <c r="D504" i="1"/>
  <c r="C504" i="1"/>
  <c r="G503" i="1"/>
  <c r="D503" i="1"/>
  <c r="C503" i="1"/>
  <c r="D502" i="1"/>
  <c r="G502" i="1" s="1"/>
  <c r="C502" i="1"/>
  <c r="G501" i="1"/>
  <c r="D501" i="1"/>
  <c r="C501" i="1"/>
  <c r="H501" i="1" s="1"/>
  <c r="G500" i="1"/>
  <c r="D500" i="1"/>
  <c r="C500" i="1"/>
  <c r="G499" i="1"/>
  <c r="D499" i="1"/>
  <c r="C499" i="1"/>
  <c r="D498" i="1"/>
  <c r="G498" i="1" s="1"/>
  <c r="C498" i="1"/>
  <c r="G497" i="1"/>
  <c r="D497" i="1"/>
  <c r="C497" i="1"/>
  <c r="H497" i="1" s="1"/>
  <c r="G496" i="1"/>
  <c r="D496" i="1"/>
  <c r="C496" i="1"/>
  <c r="G495" i="1"/>
  <c r="D495" i="1"/>
  <c r="C495" i="1"/>
  <c r="D494" i="1"/>
  <c r="G494" i="1" s="1"/>
  <c r="C494" i="1"/>
  <c r="G493" i="1"/>
  <c r="D493" i="1"/>
  <c r="C493" i="1"/>
  <c r="H493" i="1" s="1"/>
  <c r="G492" i="1"/>
  <c r="D492" i="1"/>
  <c r="C492" i="1"/>
  <c r="G491" i="1"/>
  <c r="D491" i="1"/>
  <c r="C491" i="1"/>
  <c r="D490" i="1"/>
  <c r="G490" i="1" s="1"/>
  <c r="C490" i="1"/>
  <c r="G489" i="1"/>
  <c r="D489" i="1"/>
  <c r="C489" i="1"/>
  <c r="H489" i="1" s="1"/>
  <c r="G488" i="1"/>
  <c r="D488" i="1"/>
  <c r="C488" i="1"/>
  <c r="G487" i="1"/>
  <c r="D487" i="1"/>
  <c r="C487" i="1"/>
  <c r="D486" i="1"/>
  <c r="G486" i="1" s="1"/>
  <c r="C486" i="1"/>
  <c r="G485" i="1"/>
  <c r="D485" i="1"/>
  <c r="C485" i="1"/>
  <c r="H485" i="1" s="1"/>
  <c r="C484" i="1"/>
  <c r="G483" i="1"/>
  <c r="D483" i="1"/>
  <c r="C483" i="1"/>
  <c r="D482" i="1"/>
  <c r="G482" i="1" s="1"/>
  <c r="C482" i="1"/>
  <c r="G481" i="1"/>
  <c r="D481" i="1"/>
  <c r="C481" i="1"/>
  <c r="H481" i="1" s="1"/>
  <c r="G480" i="1"/>
  <c r="D480" i="1"/>
  <c r="C480" i="1"/>
  <c r="G479" i="1"/>
  <c r="D479" i="1"/>
  <c r="C479" i="1"/>
  <c r="D477" i="1"/>
  <c r="C477" i="1"/>
  <c r="G476" i="1"/>
  <c r="D476" i="1"/>
  <c r="C476" i="1"/>
  <c r="D475" i="1"/>
  <c r="D474" i="1"/>
  <c r="C474" i="1"/>
  <c r="D473" i="1"/>
  <c r="C473" i="1"/>
  <c r="D472" i="1"/>
  <c r="G471" i="1"/>
  <c r="D471" i="1"/>
  <c r="C471" i="1"/>
  <c r="D470" i="1"/>
  <c r="C470" i="1"/>
  <c r="D469" i="1"/>
  <c r="C469" i="1"/>
  <c r="G468" i="1"/>
  <c r="D468" i="1"/>
  <c r="C468" i="1"/>
  <c r="G467" i="1"/>
  <c r="D467" i="1"/>
  <c r="C467" i="1"/>
  <c r="D466" i="1"/>
  <c r="D465" i="1"/>
  <c r="C465" i="1"/>
  <c r="G464" i="1"/>
  <c r="D464" i="1"/>
  <c r="C464" i="1"/>
  <c r="G463" i="1"/>
  <c r="D463" i="1"/>
  <c r="C463" i="1"/>
  <c r="D462" i="1"/>
  <c r="C462" i="1"/>
  <c r="G462" i="1" s="1"/>
  <c r="D461" i="1"/>
  <c r="C461" i="1"/>
  <c r="G460" i="1"/>
  <c r="D460" i="1"/>
  <c r="C460" i="1"/>
  <c r="G459" i="1"/>
  <c r="D459" i="1"/>
  <c r="C459" i="1"/>
  <c r="G458" i="1"/>
  <c r="D458" i="1"/>
  <c r="C458" i="1"/>
  <c r="H458" i="1" s="1"/>
  <c r="G457" i="1"/>
  <c r="D457" i="1"/>
  <c r="C457" i="1"/>
  <c r="H457" i="1" s="1"/>
  <c r="G456" i="1"/>
  <c r="D456" i="1"/>
  <c r="C456" i="1"/>
  <c r="H456" i="1" s="1"/>
  <c r="G455" i="1"/>
  <c r="D455" i="1"/>
  <c r="C455" i="1"/>
  <c r="H455" i="1" s="1"/>
  <c r="G454" i="1"/>
  <c r="D454" i="1"/>
  <c r="C454" i="1"/>
  <c r="H454" i="1" s="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D412" i="1"/>
  <c r="C412" i="1"/>
  <c r="C411" i="1"/>
  <c r="D406" i="1"/>
  <c r="C406" i="1"/>
  <c r="G406" i="1" s="1"/>
  <c r="D405" i="1"/>
  <c r="H405" i="1" s="1"/>
  <c r="C405" i="1"/>
  <c r="D404" i="1"/>
  <c r="G404" i="1" s="1"/>
  <c r="C404" i="1"/>
  <c r="D401" i="1"/>
  <c r="C401" i="1"/>
  <c r="D400" i="1"/>
  <c r="C400" i="1"/>
  <c r="D399" i="1"/>
  <c r="C399" i="1"/>
  <c r="D398" i="1"/>
  <c r="C398" i="1"/>
  <c r="H398" i="1" s="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C378" i="1"/>
  <c r="H378" i="1" s="1"/>
  <c r="D377" i="1"/>
  <c r="C377" i="1"/>
  <c r="D376" i="1"/>
  <c r="C376" i="1"/>
  <c r="D375" i="1"/>
  <c r="C375" i="1"/>
  <c r="D374" i="1"/>
  <c r="C374" i="1"/>
  <c r="D373" i="1"/>
  <c r="C373" i="1"/>
  <c r="D372" i="1"/>
  <c r="C372" i="1"/>
  <c r="D371" i="1"/>
  <c r="C371" i="1"/>
  <c r="H371" i="1" s="1"/>
  <c r="D370" i="1"/>
  <c r="C370" i="1"/>
  <c r="G370" i="1" s="1"/>
  <c r="H369" i="1"/>
  <c r="D369" i="1"/>
  <c r="C369" i="1"/>
  <c r="G369" i="1" s="1"/>
  <c r="H368" i="1"/>
  <c r="D368" i="1"/>
  <c r="C368" i="1"/>
  <c r="G368" i="1" s="1"/>
  <c r="H367" i="1"/>
  <c r="D367" i="1"/>
  <c r="G367" i="1" s="1"/>
  <c r="C367" i="1"/>
  <c r="H366" i="1"/>
  <c r="G366" i="1"/>
  <c r="D366" i="1"/>
  <c r="C366" i="1"/>
  <c r="D365" i="1"/>
  <c r="G365" i="1" s="1"/>
  <c r="C365" i="1"/>
  <c r="D364" i="1"/>
  <c r="C364" i="1"/>
  <c r="D363" i="1"/>
  <c r="C363" i="1"/>
  <c r="G363" i="1" s="1"/>
  <c r="D362" i="1"/>
  <c r="C362" i="1"/>
  <c r="G362" i="1" s="1"/>
  <c r="H361" i="1"/>
  <c r="D361" i="1"/>
  <c r="C361" i="1"/>
  <c r="G361" i="1" s="1"/>
  <c r="H360" i="1"/>
  <c r="D360" i="1"/>
  <c r="C360" i="1"/>
  <c r="G360" i="1" s="1"/>
  <c r="D359" i="1"/>
  <c r="C359" i="1"/>
  <c r="G359" i="1" s="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H305" i="1"/>
  <c r="D305" i="1"/>
  <c r="C305" i="1"/>
  <c r="G305" i="1" s="1"/>
  <c r="D304" i="1"/>
  <c r="C304" i="1"/>
  <c r="G304" i="1" s="1"/>
  <c r="D303" i="1"/>
  <c r="C303" i="1"/>
  <c r="G303" i="1" s="1"/>
  <c r="H302" i="1"/>
  <c r="D302" i="1"/>
  <c r="C302" i="1"/>
  <c r="G302" i="1" s="1"/>
  <c r="H301" i="1"/>
  <c r="D301" i="1"/>
  <c r="C301" i="1"/>
  <c r="G301" i="1" s="1"/>
  <c r="D300" i="1"/>
  <c r="C300" i="1"/>
  <c r="G300" i="1" s="1"/>
  <c r="D299" i="1"/>
  <c r="C299" i="1"/>
  <c r="G299" i="1" s="1"/>
  <c r="H298" i="1"/>
  <c r="D298" i="1"/>
  <c r="C298" i="1"/>
  <c r="G298" i="1" s="1"/>
  <c r="H297" i="1"/>
  <c r="D297" i="1"/>
  <c r="C297" i="1"/>
  <c r="G297" i="1" s="1"/>
  <c r="D296" i="1"/>
  <c r="C296" i="1"/>
  <c r="G296" i="1" s="1"/>
  <c r="D295" i="1"/>
  <c r="C295" i="1"/>
  <c r="G295" i="1" s="1"/>
  <c r="D294" i="1"/>
  <c r="D292" i="1"/>
  <c r="H292" i="1" s="1"/>
  <c r="C292" i="1"/>
  <c r="D291" i="1"/>
  <c r="G291" i="1" s="1"/>
  <c r="C291" i="1"/>
  <c r="D290" i="1"/>
  <c r="C290" i="1"/>
  <c r="D289" i="1"/>
  <c r="H289" i="1" s="1"/>
  <c r="C289" i="1"/>
  <c r="D288" i="1"/>
  <c r="C288" i="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H269" i="1"/>
  <c r="D269" i="1"/>
  <c r="C269" i="1"/>
  <c r="G269" i="1" s="1"/>
  <c r="H268" i="1"/>
  <c r="D268" i="1"/>
  <c r="C268" i="1"/>
  <c r="G268" i="1" s="1"/>
  <c r="D267" i="1"/>
  <c r="C267" i="1"/>
  <c r="G267" i="1" s="1"/>
  <c r="D266" i="1"/>
  <c r="C266" i="1"/>
  <c r="G266" i="1" s="1"/>
  <c r="H265" i="1"/>
  <c r="D265" i="1"/>
  <c r="C265" i="1"/>
  <c r="G265" i="1" s="1"/>
  <c r="H264" i="1"/>
  <c r="D264" i="1"/>
  <c r="C264" i="1"/>
  <c r="G264" i="1" s="1"/>
  <c r="D263" i="1"/>
  <c r="C263" i="1"/>
  <c r="G263" i="1" s="1"/>
  <c r="D262" i="1"/>
  <c r="H262" i="1" s="1"/>
  <c r="C262" i="1"/>
  <c r="G261" i="1"/>
  <c r="D261" i="1"/>
  <c r="C261" i="1"/>
  <c r="D260" i="1"/>
  <c r="C260" i="1"/>
  <c r="H258" i="1"/>
  <c r="D258" i="1"/>
  <c r="C258" i="1"/>
  <c r="G258" i="1" s="1"/>
  <c r="H257" i="1"/>
  <c r="D257" i="1"/>
  <c r="G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D247" i="1"/>
  <c r="C247" i="1"/>
  <c r="G247" i="1" s="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6" i="1"/>
  <c r="C226" i="1"/>
  <c r="G226" i="1" s="1"/>
  <c r="D225" i="1"/>
  <c r="C225" i="1"/>
  <c r="G225" i="1" s="1"/>
  <c r="H224" i="1"/>
  <c r="D224" i="1"/>
  <c r="C224" i="1"/>
  <c r="G224" i="1" s="1"/>
  <c r="H223" i="1"/>
  <c r="D223" i="1"/>
  <c r="C223" i="1"/>
  <c r="G223" i="1" s="1"/>
  <c r="D222" i="1"/>
  <c r="C222" i="1"/>
  <c r="G222" i="1" s="1"/>
  <c r="D221" i="1"/>
  <c r="C221" i="1"/>
  <c r="G221" i="1" s="1"/>
  <c r="C220" i="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D210" i="1"/>
  <c r="C210" i="1"/>
  <c r="D209" i="1"/>
  <c r="C209" i="1"/>
  <c r="H209" i="1" s="1"/>
  <c r="H208" i="1"/>
  <c r="D208" i="1"/>
  <c r="C208" i="1"/>
  <c r="G208" i="1" s="1"/>
  <c r="D207" i="1"/>
  <c r="H207" i="1" s="1"/>
  <c r="C207" i="1"/>
  <c r="D206" i="1"/>
  <c r="C206" i="1"/>
  <c r="D205" i="1"/>
  <c r="C205" i="1"/>
  <c r="G205" i="1" s="1"/>
  <c r="D204" i="1"/>
  <c r="C204" i="1"/>
  <c r="G204" i="1" s="1"/>
  <c r="H203" i="1"/>
  <c r="D203" i="1"/>
  <c r="C203" i="1"/>
  <c r="G203" i="1" s="1"/>
  <c r="H202" i="1"/>
  <c r="D202" i="1"/>
  <c r="C202" i="1"/>
  <c r="G202" i="1" s="1"/>
  <c r="D201" i="1"/>
  <c r="C201" i="1"/>
  <c r="G201" i="1" s="1"/>
  <c r="D200" i="1"/>
  <c r="C200" i="1"/>
  <c r="G200" i="1" s="1"/>
  <c r="H199" i="1"/>
  <c r="D199" i="1"/>
  <c r="C199" i="1"/>
  <c r="G199" i="1" s="1"/>
  <c r="H198" i="1"/>
  <c r="D198" i="1"/>
  <c r="C198" i="1"/>
  <c r="G198" i="1" s="1"/>
  <c r="D197" i="1"/>
  <c r="C197" i="1"/>
  <c r="G197" i="1" s="1"/>
  <c r="D196" i="1"/>
  <c r="C196" i="1"/>
  <c r="G196" i="1" s="1"/>
  <c r="H195" i="1"/>
  <c r="D195" i="1"/>
  <c r="C195" i="1"/>
  <c r="G195" i="1" s="1"/>
  <c r="H194" i="1"/>
  <c r="D194" i="1"/>
  <c r="C194" i="1"/>
  <c r="G194" i="1" s="1"/>
  <c r="D193" i="1"/>
  <c r="C193" i="1"/>
  <c r="G193" i="1" s="1"/>
  <c r="D191" i="1"/>
  <c r="C191" i="1"/>
  <c r="H191" i="1" s="1"/>
  <c r="H190" i="1"/>
  <c r="D190" i="1"/>
  <c r="C190" i="1"/>
  <c r="G190" i="1" s="1"/>
  <c r="H189" i="1"/>
  <c r="D189" i="1"/>
  <c r="G189" i="1" s="1"/>
  <c r="C189" i="1"/>
  <c r="D188" i="1"/>
  <c r="G188" i="1" s="1"/>
  <c r="C188" i="1"/>
  <c r="D187" i="1"/>
  <c r="G187" i="1" s="1"/>
  <c r="C187" i="1"/>
  <c r="H187" i="1" s="1"/>
  <c r="G186" i="1"/>
  <c r="D186" i="1"/>
  <c r="C186" i="1"/>
  <c r="H186" i="1" s="1"/>
  <c r="G185" i="1"/>
  <c r="D185" i="1"/>
  <c r="C185" i="1"/>
  <c r="D184" i="1"/>
  <c r="C184" i="1"/>
  <c r="H183" i="1"/>
  <c r="D183" i="1"/>
  <c r="G183" i="1" s="1"/>
  <c r="C183" i="1"/>
  <c r="H182" i="1"/>
  <c r="D182" i="1"/>
  <c r="G182" i="1" s="1"/>
  <c r="C182" i="1"/>
  <c r="D181" i="1"/>
  <c r="C181" i="1"/>
  <c r="H181" i="1" s="1"/>
  <c r="H180" i="1"/>
  <c r="D180" i="1"/>
  <c r="C180" i="1"/>
  <c r="G179" i="1"/>
  <c r="D179" i="1"/>
  <c r="H179" i="1" s="1"/>
  <c r="C179" i="1"/>
  <c r="G178" i="1"/>
  <c r="D178" i="1"/>
  <c r="H178" i="1" s="1"/>
  <c r="C178" i="1"/>
  <c r="D177" i="1"/>
  <c r="G177" i="1" s="1"/>
  <c r="C177" i="1"/>
  <c r="H177" i="1" s="1"/>
  <c r="D176" i="1"/>
  <c r="C176" i="1"/>
  <c r="H176" i="1" s="1"/>
  <c r="H175" i="1"/>
  <c r="D175" i="1"/>
  <c r="C175" i="1"/>
  <c r="H174" i="1"/>
  <c r="G174" i="1"/>
  <c r="D174" i="1"/>
  <c r="C174" i="1"/>
  <c r="C173" i="1"/>
  <c r="H172" i="1"/>
  <c r="D172" i="1"/>
  <c r="C172" i="1"/>
  <c r="D171" i="1"/>
  <c r="C171" i="1"/>
  <c r="H171" i="1" s="1"/>
  <c r="D170" i="1"/>
  <c r="C170" i="1"/>
  <c r="G170" i="1" s="1"/>
  <c r="H169" i="1"/>
  <c r="D169" i="1"/>
  <c r="C169" i="1"/>
  <c r="H168" i="1"/>
  <c r="D168" i="1"/>
  <c r="G168" i="1" s="1"/>
  <c r="C168" i="1"/>
  <c r="G167" i="1"/>
  <c r="D167" i="1"/>
  <c r="H167" i="1" s="1"/>
  <c r="C167" i="1"/>
  <c r="D166" i="1"/>
  <c r="G166" i="1" s="1"/>
  <c r="C166" i="1"/>
  <c r="H166" i="1" s="1"/>
  <c r="C165" i="1"/>
  <c r="D164" i="1"/>
  <c r="G164" i="1" s="1"/>
  <c r="C164" i="1"/>
  <c r="H164" i="1" s="1"/>
  <c r="D163" i="1"/>
  <c r="C163" i="1"/>
  <c r="H163" i="1" s="1"/>
  <c r="H162" i="1"/>
  <c r="D162" i="1"/>
  <c r="C162" i="1"/>
  <c r="D161" i="1"/>
  <c r="H161" i="1" s="1"/>
  <c r="C161" i="1"/>
  <c r="D160" i="1"/>
  <c r="H160" i="1" s="1"/>
  <c r="C160" i="1"/>
  <c r="G158" i="1"/>
  <c r="D158" i="1"/>
  <c r="C158" i="1"/>
  <c r="D157" i="1"/>
  <c r="C157" i="1"/>
  <c r="H157" i="1" s="1"/>
  <c r="H156" i="1"/>
  <c r="D156" i="1"/>
  <c r="C156" i="1"/>
  <c r="G156" i="1" s="1"/>
  <c r="H155" i="1"/>
  <c r="D155" i="1"/>
  <c r="C155" i="1"/>
  <c r="D154" i="1"/>
  <c r="C154" i="1"/>
  <c r="H154" i="1" s="1"/>
  <c r="D153" i="1"/>
  <c r="C153" i="1"/>
  <c r="H153" i="1" s="1"/>
  <c r="H152" i="1"/>
  <c r="D152" i="1"/>
  <c r="G152" i="1" s="1"/>
  <c r="C152" i="1"/>
  <c r="H151" i="1"/>
  <c r="G151" i="1"/>
  <c r="D151" i="1"/>
  <c r="C151" i="1"/>
  <c r="H150" i="1"/>
  <c r="D150" i="1"/>
  <c r="G150" i="1" s="1"/>
  <c r="C150" i="1"/>
  <c r="D149" i="1"/>
  <c r="C149" i="1"/>
  <c r="C148" i="1"/>
  <c r="D146" i="1"/>
  <c r="C146" i="1"/>
  <c r="G146" i="1" s="1"/>
  <c r="H145" i="1"/>
  <c r="D145" i="1"/>
  <c r="C145" i="1"/>
  <c r="G145" i="1" s="1"/>
  <c r="H144" i="1"/>
  <c r="D144" i="1"/>
  <c r="C144" i="1"/>
  <c r="D143" i="1"/>
  <c r="C143" i="1"/>
  <c r="H143" i="1" s="1"/>
  <c r="D142" i="1"/>
  <c r="C142" i="1"/>
  <c r="G142" i="1" s="1"/>
  <c r="H141" i="1"/>
  <c r="D141" i="1"/>
  <c r="C141" i="1"/>
  <c r="G141" i="1" s="1"/>
  <c r="H140" i="1"/>
  <c r="D140" i="1"/>
  <c r="C140" i="1"/>
  <c r="D139" i="1"/>
  <c r="C139" i="1"/>
  <c r="H139" i="1" s="1"/>
  <c r="D138" i="1"/>
  <c r="C138" i="1"/>
  <c r="G138" i="1" s="1"/>
  <c r="H137" i="1"/>
  <c r="D137" i="1"/>
  <c r="C137" i="1"/>
  <c r="G137" i="1" s="1"/>
  <c r="H136" i="1"/>
  <c r="D136" i="1"/>
  <c r="C136" i="1"/>
  <c r="D135" i="1"/>
  <c r="D134" i="1"/>
  <c r="C134" i="1"/>
  <c r="H134" i="1" s="1"/>
  <c r="D133" i="1"/>
  <c r="C133" i="1"/>
  <c r="H133" i="1" s="1"/>
  <c r="D132" i="1"/>
  <c r="C132" i="1"/>
  <c r="H132" i="1" s="1"/>
  <c r="H131" i="1"/>
  <c r="D131" i="1"/>
  <c r="C131" i="1"/>
  <c r="D130" i="1"/>
  <c r="G130" i="1" s="1"/>
  <c r="C130"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D81" i="1"/>
  <c r="G81" i="1" s="1"/>
  <c r="C81" i="1"/>
  <c r="H81" i="1" s="1"/>
  <c r="D80" i="1"/>
  <c r="C80" i="1"/>
  <c r="H80" i="1" s="1"/>
  <c r="D79" i="1"/>
  <c r="C79" i="1"/>
  <c r="H79"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10" i="1" l="1"/>
  <c r="G310" i="1"/>
  <c r="H316" i="1"/>
  <c r="G316" i="1"/>
  <c r="H318" i="1"/>
  <c r="G318" i="1"/>
  <c r="H324" i="1"/>
  <c r="G324" i="1"/>
  <c r="H330" i="1"/>
  <c r="G330" i="1"/>
  <c r="H336" i="1"/>
  <c r="G336" i="1"/>
  <c r="H340" i="1"/>
  <c r="G340" i="1"/>
  <c r="H344" i="1"/>
  <c r="G344" i="1"/>
  <c r="H349" i="1"/>
  <c r="G349" i="1"/>
  <c r="H353" i="1"/>
  <c r="G353" i="1"/>
  <c r="H355" i="1"/>
  <c r="G355" i="1"/>
  <c r="H465" i="1"/>
  <c r="G465" i="1"/>
  <c r="G575" i="1"/>
  <c r="H575" i="1"/>
  <c r="G592" i="1"/>
  <c r="H592" i="1"/>
  <c r="G600" i="1"/>
  <c r="H600" i="1"/>
  <c r="G608" i="1"/>
  <c r="H608" i="1"/>
  <c r="G616" i="1"/>
  <c r="H616" i="1"/>
  <c r="H648" i="1"/>
  <c r="G648" i="1"/>
  <c r="H681" i="1"/>
  <c r="G681" i="1"/>
  <c r="E38" i="7"/>
  <c r="D1470" i="1"/>
  <c r="H1470" i="1" s="1"/>
  <c r="H1565" i="1"/>
  <c r="G1565" i="1"/>
  <c r="G79" i="1"/>
  <c r="G80" i="1"/>
  <c r="G103" i="1"/>
  <c r="G104" i="1"/>
  <c r="G105" i="1"/>
  <c r="G106" i="1"/>
  <c r="G107" i="1"/>
  <c r="G108" i="1"/>
  <c r="G109" i="1"/>
  <c r="G110" i="1"/>
  <c r="G111" i="1"/>
  <c r="G112" i="1"/>
  <c r="G113" i="1"/>
  <c r="G114" i="1"/>
  <c r="G115" i="1"/>
  <c r="G116" i="1"/>
  <c r="G117" i="1"/>
  <c r="G118" i="1"/>
  <c r="G119" i="1"/>
  <c r="G123" i="1"/>
  <c r="G124" i="1"/>
  <c r="G125" i="1"/>
  <c r="G126" i="1"/>
  <c r="G127" i="1"/>
  <c r="G128" i="1"/>
  <c r="G132" i="1"/>
  <c r="G133" i="1"/>
  <c r="G134" i="1"/>
  <c r="G157" i="1"/>
  <c r="G181" i="1"/>
  <c r="H188" i="1"/>
  <c r="H193" i="1"/>
  <c r="H197" i="1"/>
  <c r="H201" i="1"/>
  <c r="H205" i="1"/>
  <c r="H215" i="1"/>
  <c r="H219" i="1"/>
  <c r="H222" i="1"/>
  <c r="H226" i="1"/>
  <c r="H230" i="1"/>
  <c r="H234" i="1"/>
  <c r="H238" i="1"/>
  <c r="H242" i="1"/>
  <c r="H246" i="1"/>
  <c r="H263" i="1"/>
  <c r="H267" i="1"/>
  <c r="H271" i="1"/>
  <c r="H275" i="1"/>
  <c r="H279" i="1"/>
  <c r="H283" i="1"/>
  <c r="H291" i="1"/>
  <c r="H296" i="1"/>
  <c r="H300" i="1"/>
  <c r="H304" i="1"/>
  <c r="H359" i="1"/>
  <c r="H363" i="1"/>
  <c r="H372" i="1"/>
  <c r="G372" i="1"/>
  <c r="H374" i="1"/>
  <c r="G374" i="1"/>
  <c r="H376" i="1"/>
  <c r="G376" i="1"/>
  <c r="H379" i="1"/>
  <c r="H400" i="1"/>
  <c r="G400" i="1"/>
  <c r="H404" i="1"/>
  <c r="H469" i="1"/>
  <c r="G469" i="1"/>
  <c r="H473" i="1"/>
  <c r="G473" i="1"/>
  <c r="H312" i="1"/>
  <c r="G312" i="1"/>
  <c r="H320" i="1"/>
  <c r="G320" i="1"/>
  <c r="H334" i="1"/>
  <c r="G334" i="1"/>
  <c r="G662" i="1"/>
  <c r="H662" i="1"/>
  <c r="H673" i="1"/>
  <c r="G673" i="1"/>
  <c r="H676" i="1"/>
  <c r="G676" i="1"/>
  <c r="H684" i="1"/>
  <c r="G684" i="1"/>
  <c r="H692" i="1"/>
  <c r="G692" i="1"/>
  <c r="H700" i="1"/>
  <c r="G700" i="1"/>
  <c r="H819" i="1"/>
  <c r="G819" i="1"/>
  <c r="E22" i="7"/>
  <c r="D1454" i="1"/>
  <c r="H1525" i="1"/>
  <c r="G1525" i="1"/>
  <c r="G121" i="1"/>
  <c r="G122" i="1"/>
  <c r="G131" i="1"/>
  <c r="G136" i="1"/>
  <c r="H138" i="1"/>
  <c r="G140" i="1"/>
  <c r="H142" i="1"/>
  <c r="G144" i="1"/>
  <c r="H146" i="1"/>
  <c r="G155" i="1"/>
  <c r="H158" i="1"/>
  <c r="G162" i="1"/>
  <c r="G163" i="1"/>
  <c r="H170" i="1"/>
  <c r="G172" i="1"/>
  <c r="G176" i="1"/>
  <c r="H185" i="1"/>
  <c r="H196" i="1"/>
  <c r="H200" i="1"/>
  <c r="H204" i="1"/>
  <c r="H214" i="1"/>
  <c r="H218" i="1"/>
  <c r="H221" i="1"/>
  <c r="H225" i="1"/>
  <c r="H229" i="1"/>
  <c r="H233" i="1"/>
  <c r="H237" i="1"/>
  <c r="H241" i="1"/>
  <c r="H245" i="1"/>
  <c r="H261" i="1"/>
  <c r="H266" i="1"/>
  <c r="H270" i="1"/>
  <c r="H274" i="1"/>
  <c r="H278" i="1"/>
  <c r="H282" i="1"/>
  <c r="H295" i="1"/>
  <c r="H299" i="1"/>
  <c r="H303"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6" i="1"/>
  <c r="G346" i="1"/>
  <c r="H348" i="1"/>
  <c r="G348" i="1"/>
  <c r="H350" i="1"/>
  <c r="G350" i="1"/>
  <c r="H352" i="1"/>
  <c r="G352" i="1"/>
  <c r="H354" i="1"/>
  <c r="G354" i="1"/>
  <c r="H356" i="1"/>
  <c r="G356" i="1"/>
  <c r="H362" i="1"/>
  <c r="H365" i="1"/>
  <c r="H370" i="1"/>
  <c r="G378" i="1"/>
  <c r="H461" i="1"/>
  <c r="G461" i="1"/>
  <c r="H477" i="1"/>
  <c r="G477" i="1"/>
  <c r="H509" i="1"/>
  <c r="G579" i="1"/>
  <c r="H579" i="1"/>
  <c r="G588" i="1"/>
  <c r="H588" i="1"/>
  <c r="G596" i="1"/>
  <c r="H596" i="1"/>
  <c r="G604" i="1"/>
  <c r="H604" i="1"/>
  <c r="G612" i="1"/>
  <c r="H612" i="1"/>
  <c r="H308" i="1"/>
  <c r="G308" i="1"/>
  <c r="H314" i="1"/>
  <c r="G314" i="1"/>
  <c r="H322" i="1"/>
  <c r="G322" i="1"/>
  <c r="H326" i="1"/>
  <c r="G326" i="1"/>
  <c r="H328" i="1"/>
  <c r="G328" i="1"/>
  <c r="H332" i="1"/>
  <c r="G332" i="1"/>
  <c r="H338" i="1"/>
  <c r="G338" i="1"/>
  <c r="H342" i="1"/>
  <c r="G342" i="1"/>
  <c r="H347" i="1"/>
  <c r="G347" i="1"/>
  <c r="H351" i="1"/>
  <c r="G351" i="1"/>
  <c r="H357" i="1"/>
  <c r="G357" i="1"/>
  <c r="G583" i="1"/>
  <c r="H583" i="1"/>
  <c r="H650" i="1"/>
  <c r="G650" i="1"/>
  <c r="H652" i="1"/>
  <c r="G652" i="1"/>
  <c r="G654" i="1"/>
  <c r="H654" i="1"/>
  <c r="G657" i="1"/>
  <c r="H657" i="1"/>
  <c r="G665" i="1"/>
  <c r="H665" i="1"/>
  <c r="H689" i="1"/>
  <c r="G689" i="1"/>
  <c r="H697" i="1"/>
  <c r="G697" i="1"/>
  <c r="H803" i="1"/>
  <c r="G803" i="1"/>
  <c r="F478" i="4"/>
  <c r="D472" i="4"/>
  <c r="C472" i="1"/>
  <c r="F481" i="4"/>
  <c r="C475" i="1"/>
  <c r="F484" i="4"/>
  <c r="C478" i="1"/>
  <c r="E6" i="7"/>
  <c r="D1438" i="1"/>
  <c r="G1438" i="1" s="1"/>
  <c r="H1493" i="1"/>
  <c r="G1493" i="1"/>
  <c r="H1545" i="1"/>
  <c r="G1545" i="1"/>
  <c r="G139" i="1"/>
  <c r="G143" i="1"/>
  <c r="G154" i="1"/>
  <c r="G171" i="1"/>
  <c r="H210" i="1"/>
  <c r="G210" i="1"/>
  <c r="H373" i="1"/>
  <c r="G373" i="1"/>
  <c r="H375" i="1"/>
  <c r="G375" i="1"/>
  <c r="H377" i="1"/>
  <c r="G377" i="1"/>
  <c r="H399" i="1"/>
  <c r="G399" i="1"/>
  <c r="H401" i="1"/>
  <c r="G401" i="1"/>
  <c r="G470" i="1"/>
  <c r="G474" i="1"/>
  <c r="G149" i="1"/>
  <c r="G153" i="1"/>
  <c r="G169" i="1"/>
  <c r="G175" i="1"/>
  <c r="G180" i="1"/>
  <c r="H184" i="1"/>
  <c r="G191" i="1"/>
  <c r="H206" i="1"/>
  <c r="G209" i="1"/>
  <c r="H260" i="1"/>
  <c r="H288" i="1"/>
  <c r="H290" i="1"/>
  <c r="G364" i="1"/>
  <c r="G371" i="1"/>
  <c r="G398" i="1"/>
  <c r="H406" i="1"/>
  <c r="G412" i="1"/>
  <c r="H460" i="1"/>
  <c r="H464" i="1"/>
  <c r="H468" i="1"/>
  <c r="H476" i="1"/>
  <c r="H480" i="1"/>
  <c r="H484" i="1"/>
  <c r="H488" i="1"/>
  <c r="H492" i="1"/>
  <c r="H496" i="1"/>
  <c r="H500" i="1"/>
  <c r="H504" i="1"/>
  <c r="H508" i="1"/>
  <c r="H512" i="1"/>
  <c r="H516" i="1"/>
  <c r="H520"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6" i="1"/>
  <c r="H580" i="1"/>
  <c r="H584" i="1"/>
  <c r="H589" i="1"/>
  <c r="H593" i="1"/>
  <c r="H597" i="1"/>
  <c r="H601" i="1"/>
  <c r="H605" i="1"/>
  <c r="H609" i="1"/>
  <c r="H613" i="1"/>
  <c r="H617" i="1"/>
  <c r="H646" i="1"/>
  <c r="H706" i="1"/>
  <c r="G706" i="1"/>
  <c r="H708" i="1"/>
  <c r="G708" i="1"/>
  <c r="H712" i="1"/>
  <c r="G712" i="1"/>
  <c r="H807" i="1"/>
  <c r="G807" i="1"/>
  <c r="H823" i="1"/>
  <c r="G823" i="1"/>
  <c r="H888" i="1"/>
  <c r="G888" i="1"/>
  <c r="H893" i="1"/>
  <c r="G893" i="1"/>
  <c r="H459" i="1"/>
  <c r="H463" i="1"/>
  <c r="H467" i="1"/>
  <c r="H471" i="1"/>
  <c r="H479" i="1"/>
  <c r="H483" i="1"/>
  <c r="H487" i="1"/>
  <c r="H491" i="1"/>
  <c r="H495" i="1"/>
  <c r="H499" i="1"/>
  <c r="H503" i="1"/>
  <c r="H507" i="1"/>
  <c r="H511" i="1"/>
  <c r="H515" i="1"/>
  <c r="H519" i="1"/>
  <c r="H649" i="1"/>
  <c r="G649" i="1"/>
  <c r="H651" i="1"/>
  <c r="G651" i="1"/>
  <c r="H653" i="1"/>
  <c r="G653" i="1"/>
  <c r="G658" i="1"/>
  <c r="H658" i="1"/>
  <c r="G661" i="1"/>
  <c r="H661" i="1"/>
  <c r="G666" i="1"/>
  <c r="H666" i="1"/>
  <c r="H672" i="1"/>
  <c r="G672" i="1"/>
  <c r="H677" i="1"/>
  <c r="G677" i="1"/>
  <c r="H680" i="1"/>
  <c r="G680" i="1"/>
  <c r="H685" i="1"/>
  <c r="G685" i="1"/>
  <c r="H688" i="1"/>
  <c r="G688" i="1"/>
  <c r="H693" i="1"/>
  <c r="G693" i="1"/>
  <c r="H696" i="1"/>
  <c r="G696" i="1"/>
  <c r="H701" i="1"/>
  <c r="G701" i="1"/>
  <c r="H811" i="1"/>
  <c r="G811" i="1"/>
  <c r="H827" i="1"/>
  <c r="G827" i="1"/>
  <c r="H880" i="1"/>
  <c r="G880" i="1"/>
  <c r="H885" i="1"/>
  <c r="G885" i="1"/>
  <c r="H462" i="1"/>
  <c r="H470" i="1"/>
  <c r="H474" i="1"/>
  <c r="H482" i="1"/>
  <c r="H486" i="1"/>
  <c r="H490" i="1"/>
  <c r="H494" i="1"/>
  <c r="H498" i="1"/>
  <c r="H502" i="1"/>
  <c r="H506" i="1"/>
  <c r="H510" i="1"/>
  <c r="H514" i="1"/>
  <c r="H518"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642" i="1"/>
  <c r="H707" i="1"/>
  <c r="G707" i="1"/>
  <c r="H709" i="1"/>
  <c r="G709" i="1"/>
  <c r="H713" i="1"/>
  <c r="G713" i="1"/>
  <c r="H815" i="1"/>
  <c r="G815"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1442" i="1"/>
  <c r="J1442" i="1"/>
  <c r="G1508" i="1"/>
  <c r="H1508" i="1"/>
  <c r="G1512" i="1"/>
  <c r="H1512" i="1"/>
  <c r="G641" i="1"/>
  <c r="H644" i="1"/>
  <c r="G647" i="1"/>
  <c r="G656" i="1"/>
  <c r="G660" i="1"/>
  <c r="G664" i="1"/>
  <c r="G668" i="1"/>
  <c r="G669" i="1"/>
  <c r="H671" i="1"/>
  <c r="H675" i="1"/>
  <c r="H679" i="1"/>
  <c r="H683" i="1"/>
  <c r="H687" i="1"/>
  <c r="H691" i="1"/>
  <c r="H695" i="1"/>
  <c r="H699" i="1"/>
  <c r="G802" i="1"/>
  <c r="G806" i="1"/>
  <c r="G810" i="1"/>
  <c r="G814" i="1"/>
  <c r="G818" i="1"/>
  <c r="G822" i="1"/>
  <c r="G826"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84" i="1"/>
  <c r="G884" i="1"/>
  <c r="H892" i="1"/>
  <c r="G892" i="1"/>
  <c r="G655" i="1"/>
  <c r="G659" i="1"/>
  <c r="G663" i="1"/>
  <c r="G667" i="1"/>
  <c r="H670" i="1"/>
  <c r="H674" i="1"/>
  <c r="H678" i="1"/>
  <c r="H682" i="1"/>
  <c r="H686" i="1"/>
  <c r="H690" i="1"/>
  <c r="H694" i="1"/>
  <c r="H698" i="1"/>
  <c r="H702" i="1"/>
  <c r="H711" i="1"/>
  <c r="G801" i="1"/>
  <c r="G805" i="1"/>
  <c r="G809" i="1"/>
  <c r="G813" i="1"/>
  <c r="G817" i="1"/>
  <c r="G821" i="1"/>
  <c r="G825" i="1"/>
  <c r="G829" i="1"/>
  <c r="G1279" i="1"/>
  <c r="H1279" i="1"/>
  <c r="G1251" i="1"/>
  <c r="H1251" i="1"/>
  <c r="G1287" i="1"/>
  <c r="H1287" i="1"/>
  <c r="H1301" i="1"/>
  <c r="G1301" i="1"/>
  <c r="H1311" i="1"/>
  <c r="G1311" i="1"/>
  <c r="H1319" i="1"/>
  <c r="G1319" i="1"/>
  <c r="H1327" i="1"/>
  <c r="G1327" i="1"/>
  <c r="F331" i="4"/>
  <c r="D311" i="4"/>
  <c r="C306" i="1" s="1"/>
  <c r="G879" i="1"/>
  <c r="G883" i="1"/>
  <c r="G887" i="1"/>
  <c r="G891" i="1"/>
  <c r="G895" i="1"/>
  <c r="G1259" i="1"/>
  <c r="H1259" i="1"/>
  <c r="G1295" i="1"/>
  <c r="H1295" i="1"/>
  <c r="J1463" i="1"/>
  <c r="G1463" i="1"/>
  <c r="G1580" i="1"/>
  <c r="H1580" i="1"/>
  <c r="G1244" i="1"/>
  <c r="H1244" i="1"/>
  <c r="G1271" i="1"/>
  <c r="H1271" i="1"/>
  <c r="H1315" i="1"/>
  <c r="G1315" i="1"/>
  <c r="H1323" i="1"/>
  <c r="G1323" i="1"/>
  <c r="H1438" i="1"/>
  <c r="H1515" i="1"/>
  <c r="G1515" i="1"/>
  <c r="G1577" i="1"/>
  <c r="H1577" i="1"/>
  <c r="D139" i="4"/>
  <c r="F140" i="4"/>
  <c r="H1129" i="1"/>
  <c r="H1131" i="1"/>
  <c r="H1133" i="1"/>
  <c r="H1135" i="1"/>
  <c r="H1137" i="1"/>
  <c r="H1139" i="1"/>
  <c r="H1141" i="1"/>
  <c r="H1143" i="1"/>
  <c r="H1145" i="1"/>
  <c r="H1147" i="1"/>
  <c r="H1149" i="1"/>
  <c r="H1151" i="1"/>
  <c r="H1155" i="1"/>
  <c r="H1157" i="1"/>
  <c r="H1159" i="1"/>
  <c r="H1161" i="1"/>
  <c r="H1163" i="1"/>
  <c r="H1165" i="1"/>
  <c r="H1169" i="1"/>
  <c r="H1171" i="1"/>
  <c r="H1173" i="1"/>
  <c r="H1175" i="1"/>
  <c r="H1177" i="1"/>
  <c r="H1179" i="1"/>
  <c r="H1181" i="1"/>
  <c r="H1221" i="1"/>
  <c r="H1229" i="1"/>
  <c r="H1233" i="1"/>
  <c r="H1240" i="1"/>
  <c r="G1248" i="1"/>
  <c r="G1256" i="1"/>
  <c r="H1264" i="1"/>
  <c r="G1268" i="1"/>
  <c r="G1276" i="1"/>
  <c r="G1284" i="1"/>
  <c r="G1292" i="1"/>
  <c r="H1304" i="1"/>
  <c r="H1307" i="1"/>
  <c r="G1417" i="1"/>
  <c r="H1417" i="1"/>
  <c r="G1441" i="1"/>
  <c r="H1441" i="1"/>
  <c r="I1441" i="1" s="1"/>
  <c r="G1516" i="1"/>
  <c r="H1516" i="1"/>
  <c r="G291" i="9"/>
  <c r="F149" i="5"/>
  <c r="J1441" i="1"/>
  <c r="H1444" i="1"/>
  <c r="J1444" i="1"/>
  <c r="G1480" i="1"/>
  <c r="H1480" i="1"/>
  <c r="H1513" i="1"/>
  <c r="D299" i="4"/>
  <c r="G710" i="1"/>
  <c r="H896" i="1"/>
  <c r="H1011" i="1"/>
  <c r="H1032" i="1"/>
  <c r="H1034" i="1"/>
  <c r="H1036" i="1"/>
  <c r="H1038" i="1"/>
  <c r="H1040" i="1"/>
  <c r="H1042" i="1"/>
  <c r="H1044" i="1"/>
  <c r="H1048" i="1"/>
  <c r="H1050" i="1"/>
  <c r="H1052" i="1"/>
  <c r="H1054" i="1"/>
  <c r="H1058" i="1"/>
  <c r="H1060" i="1"/>
  <c r="H1062" i="1"/>
  <c r="H1064" i="1"/>
  <c r="H1066" i="1"/>
  <c r="H1068" i="1"/>
  <c r="H1070" i="1"/>
  <c r="H1072" i="1"/>
  <c r="H1074" i="1"/>
  <c r="H1076" i="1"/>
  <c r="H1078" i="1"/>
  <c r="H1080" i="1"/>
  <c r="H1082" i="1"/>
  <c r="H1084" i="1"/>
  <c r="H1086" i="1"/>
  <c r="H1088" i="1"/>
  <c r="H1090" i="1"/>
  <c r="H1092" i="1"/>
  <c r="H1094" i="1"/>
  <c r="H1098" i="1"/>
  <c r="H1100" i="1"/>
  <c r="H1102" i="1"/>
  <c r="H1104" i="1"/>
  <c r="H1106" i="1"/>
  <c r="H1108" i="1"/>
  <c r="H1110" i="1"/>
  <c r="H1112" i="1"/>
  <c r="H1114" i="1"/>
  <c r="H1116" i="1"/>
  <c r="H1118" i="1"/>
  <c r="H1120" i="1"/>
  <c r="H1122" i="1"/>
  <c r="H1124" i="1"/>
  <c r="H1126" i="1"/>
  <c r="H1128" i="1"/>
  <c r="H1130" i="1"/>
  <c r="H1132" i="1"/>
  <c r="H1134" i="1"/>
  <c r="H1136" i="1"/>
  <c r="H1138" i="1"/>
  <c r="H1140" i="1"/>
  <c r="H1142" i="1"/>
  <c r="H1144" i="1"/>
  <c r="H1146" i="1"/>
  <c r="H1148" i="1"/>
  <c r="H1150" i="1"/>
  <c r="H1154" i="1"/>
  <c r="H1156" i="1"/>
  <c r="H1158" i="1"/>
  <c r="H1160" i="1"/>
  <c r="H1162" i="1"/>
  <c r="H1164" i="1"/>
  <c r="H1166" i="1"/>
  <c r="H1168" i="1"/>
  <c r="H1170" i="1"/>
  <c r="H1172" i="1"/>
  <c r="H1174" i="1"/>
  <c r="H1176" i="1"/>
  <c r="H1178" i="1"/>
  <c r="H1180" i="1"/>
  <c r="H1182" i="1"/>
  <c r="H1220" i="1"/>
  <c r="G1226" i="1"/>
  <c r="H1228" i="1"/>
  <c r="H1239" i="1"/>
  <c r="H1243" i="1"/>
  <c r="G1245" i="1"/>
  <c r="H1248" i="1"/>
  <c r="G1252" i="1"/>
  <c r="H1256" i="1"/>
  <c r="G1260" i="1"/>
  <c r="H1263" i="1"/>
  <c r="H1268" i="1"/>
  <c r="G1272" i="1"/>
  <c r="H1276" i="1"/>
  <c r="G1280" i="1"/>
  <c r="H1284" i="1"/>
  <c r="G1288" i="1"/>
  <c r="H1292" i="1"/>
  <c r="G1296" i="1"/>
  <c r="G1310" i="1"/>
  <c r="G1314" i="1"/>
  <c r="G1318" i="1"/>
  <c r="G1322" i="1"/>
  <c r="G1326" i="1"/>
  <c r="G1393" i="1"/>
  <c r="H1393" i="1"/>
  <c r="H1401" i="1"/>
  <c r="G1431" i="1"/>
  <c r="H1431" i="1"/>
  <c r="G1439" i="1"/>
  <c r="I1439" i="1" s="1"/>
  <c r="H1439" i="1"/>
  <c r="J1440" i="1"/>
  <c r="G1443" i="1"/>
  <c r="H1443" i="1"/>
  <c r="I1443" i="1" s="1"/>
  <c r="G1458" i="1"/>
  <c r="G1467" i="1"/>
  <c r="G1476" i="1"/>
  <c r="H1491" i="1"/>
  <c r="G1491" i="1"/>
  <c r="G1500" i="1"/>
  <c r="H1500" i="1"/>
  <c r="H1511" i="1"/>
  <c r="G1511" i="1"/>
  <c r="H1579" i="1"/>
  <c r="G1579" i="1"/>
  <c r="G1300" i="1"/>
  <c r="G1387" i="1"/>
  <c r="G1389" i="1"/>
  <c r="G1394" i="1"/>
  <c r="G1396" i="1"/>
  <c r="G1403" i="1"/>
  <c r="G1405" i="1"/>
  <c r="G1409" i="1"/>
  <c r="G1411" i="1"/>
  <c r="G1413" i="1"/>
  <c r="G1418" i="1"/>
  <c r="G1420" i="1"/>
  <c r="G1424" i="1"/>
  <c r="G1432" i="1"/>
  <c r="G1440" i="1"/>
  <c r="G1442" i="1"/>
  <c r="G1444" i="1"/>
  <c r="I1444" i="1" s="1"/>
  <c r="G1445" i="1"/>
  <c r="J1450" i="1"/>
  <c r="H1475" i="1"/>
  <c r="J1478" i="1"/>
  <c r="D7" i="4"/>
  <c r="C3" i="1" s="1"/>
  <c r="F68" i="4"/>
  <c r="E82" i="4"/>
  <c r="D78" i="1" s="1"/>
  <c r="F169" i="4"/>
  <c r="D344" i="4"/>
  <c r="F345" i="4"/>
  <c r="F417" i="4"/>
  <c r="D421" i="4"/>
  <c r="C415" i="1" s="1"/>
  <c r="F79" i="5"/>
  <c r="D78" i="5"/>
  <c r="E190" i="5"/>
  <c r="D5" i="6"/>
  <c r="B87" i="9"/>
  <c r="E95" i="9"/>
  <c r="B95" i="9" s="1"/>
  <c r="E50" i="4"/>
  <c r="D46" i="1" s="1"/>
  <c r="D163" i="4"/>
  <c r="C159" i="1" s="1"/>
  <c r="E224" i="4"/>
  <c r="D220" i="1" s="1"/>
  <c r="H220" i="1" s="1"/>
  <c r="E311" i="4"/>
  <c r="D306" i="1" s="1"/>
  <c r="G306" i="1" s="1"/>
  <c r="B103" i="9"/>
  <c r="B224" i="9"/>
  <c r="B267" i="9"/>
  <c r="G1386" i="1"/>
  <c r="G1388" i="1"/>
  <c r="G1395" i="1"/>
  <c r="G1397" i="1"/>
  <c r="G1402" i="1"/>
  <c r="G1404" i="1"/>
  <c r="G1410" i="1"/>
  <c r="G1412" i="1"/>
  <c r="G1419" i="1"/>
  <c r="G1421" i="1"/>
  <c r="G1428" i="1"/>
  <c r="J1446" i="1"/>
  <c r="J1460" i="1"/>
  <c r="J1465" i="1"/>
  <c r="J1471" i="1"/>
  <c r="F125" i="4"/>
  <c r="F153" i="4"/>
  <c r="E196" i="4"/>
  <c r="D192" i="1" s="1"/>
  <c r="F210" i="4"/>
  <c r="G411" i="1"/>
  <c r="G143" i="9"/>
  <c r="E143" i="9" s="1"/>
  <c r="B143" i="9" s="1"/>
  <c r="F603" i="4"/>
  <c r="E625" i="4"/>
  <c r="D619" i="1" s="1"/>
  <c r="G290" i="9"/>
  <c r="F88" i="5"/>
  <c r="D87" i="5"/>
  <c r="F119" i="5"/>
  <c r="D118" i="5"/>
  <c r="E35" i="6"/>
  <c r="D6" i="8"/>
  <c r="C1481" i="1" s="1"/>
  <c r="G1481" i="1" s="1"/>
  <c r="B71" i="9"/>
  <c r="B119" i="9"/>
  <c r="B240" i="9"/>
  <c r="E206" i="5"/>
  <c r="D1183" i="1" s="1"/>
  <c r="E5" i="6"/>
  <c r="D49" i="8"/>
  <c r="C1524" i="1" s="1"/>
  <c r="B30" i="9"/>
  <c r="B34" i="9"/>
  <c r="B54" i="9"/>
  <c r="B70" i="9"/>
  <c r="B86" i="9"/>
  <c r="B102" i="9"/>
  <c r="B118" i="9"/>
  <c r="B134" i="9"/>
  <c r="B146" i="9"/>
  <c r="B216" i="9"/>
  <c r="B220" i="9"/>
  <c r="B232" i="9"/>
  <c r="B248" i="9"/>
  <c r="B259" i="9"/>
  <c r="B260" i="9"/>
  <c r="B302" i="9"/>
  <c r="E484" i="4"/>
  <c r="D478" i="1" s="1"/>
  <c r="E515" i="4"/>
  <c r="D509" i="1" s="1"/>
  <c r="G509" i="1" s="1"/>
  <c r="E529" i="4"/>
  <c r="D523" i="1" s="1"/>
  <c r="E567" i="4"/>
  <c r="D561" i="1" s="1"/>
  <c r="H561" i="1" s="1"/>
  <c r="F652" i="4"/>
  <c r="D6" i="7"/>
  <c r="C1437" i="1" s="1"/>
  <c r="D22" i="7"/>
  <c r="C1453" i="1" s="1"/>
  <c r="E23" i="9"/>
  <c r="B23" i="9" s="1"/>
  <c r="E27" i="9"/>
  <c r="B27" i="9" s="1"/>
  <c r="E52" i="9"/>
  <c r="B52" i="9" s="1"/>
  <c r="E57" i="9"/>
  <c r="B57" i="9" s="1"/>
  <c r="E58" i="9"/>
  <c r="B58" i="9" s="1"/>
  <c r="E68" i="9"/>
  <c r="B68" i="9" s="1"/>
  <c r="E73" i="9"/>
  <c r="B73" i="9" s="1"/>
  <c r="E74" i="9"/>
  <c r="B74" i="9" s="1"/>
  <c r="E84" i="9"/>
  <c r="B84" i="9" s="1"/>
  <c r="E89" i="9"/>
  <c r="B89" i="9" s="1"/>
  <c r="E90" i="9"/>
  <c r="B90" i="9" s="1"/>
  <c r="E100" i="9"/>
  <c r="B100" i="9" s="1"/>
  <c r="E105" i="9"/>
  <c r="B105" i="9" s="1"/>
  <c r="E106" i="9"/>
  <c r="B106" i="9" s="1"/>
  <c r="E116" i="9"/>
  <c r="B116" i="9" s="1"/>
  <c r="E121" i="9"/>
  <c r="B121" i="9" s="1"/>
  <c r="E122" i="9"/>
  <c r="B122" i="9" s="1"/>
  <c r="E132" i="9"/>
  <c r="B132" i="9" s="1"/>
  <c r="E137" i="9"/>
  <c r="B137" i="9" s="1"/>
  <c r="E138" i="9"/>
  <c r="B138" i="9" s="1"/>
  <c r="E144" i="9"/>
  <c r="B144" i="9" s="1"/>
  <c r="E149" i="9"/>
  <c r="B149" i="9" s="1"/>
  <c r="E150" i="9"/>
  <c r="B150" i="9" s="1"/>
  <c r="E160" i="9"/>
  <c r="B160" i="9" s="1"/>
  <c r="F222" i="9"/>
  <c r="B222" i="9" s="1"/>
  <c r="F227" i="9"/>
  <c r="B227" i="9" s="1"/>
  <c r="B231" i="9"/>
  <c r="F233" i="9"/>
  <c r="B236" i="9"/>
  <c r="B237" i="9"/>
  <c r="F238" i="9"/>
  <c r="B238" i="9" s="1"/>
  <c r="F243" i="9"/>
  <c r="B247" i="9"/>
  <c r="F249" i="9"/>
  <c r="B249" i="9" s="1"/>
  <c r="B252" i="9"/>
  <c r="F254" i="9"/>
  <c r="B254" i="9" s="1"/>
  <c r="F256" i="9"/>
  <c r="B263" i="9"/>
  <c r="F265" i="9"/>
  <c r="B265" i="9" s="1"/>
  <c r="F270" i="9"/>
  <c r="B270" i="9" s="1"/>
  <c r="E287" i="9"/>
  <c r="B287" i="9" s="1"/>
  <c r="E295" i="9"/>
  <c r="B295" i="9" s="1"/>
  <c r="E300" i="9"/>
  <c r="B300" i="9" s="1"/>
  <c r="E305" i="9"/>
  <c r="B305" i="9" s="1"/>
  <c r="E26" i="9"/>
  <c r="B26" i="9" s="1"/>
  <c r="E31" i="9"/>
  <c r="B31" i="9" s="1"/>
  <c r="E42" i="9"/>
  <c r="E46" i="9"/>
  <c r="B46" i="9" s="1"/>
  <c r="E49" i="9"/>
  <c r="B49" i="9" s="1"/>
  <c r="E50" i="9"/>
  <c r="E60" i="9"/>
  <c r="B60" i="9" s="1"/>
  <c r="E65" i="9"/>
  <c r="B65" i="9" s="1"/>
  <c r="E66" i="9"/>
  <c r="B66" i="9" s="1"/>
  <c r="E76" i="9"/>
  <c r="B76" i="9" s="1"/>
  <c r="E81" i="9"/>
  <c r="B81" i="9" s="1"/>
  <c r="E82" i="9"/>
  <c r="B82" i="9" s="1"/>
  <c r="E92" i="9"/>
  <c r="B92" i="9" s="1"/>
  <c r="E97" i="9"/>
  <c r="B97" i="9" s="1"/>
  <c r="E98" i="9"/>
  <c r="B98" i="9" s="1"/>
  <c r="E108" i="9"/>
  <c r="B108" i="9" s="1"/>
  <c r="E113" i="9"/>
  <c r="B113" i="9" s="1"/>
  <c r="E114" i="9"/>
  <c r="B114" i="9" s="1"/>
  <c r="E124" i="9"/>
  <c r="B124" i="9" s="1"/>
  <c r="E129" i="9"/>
  <c r="B129" i="9" s="1"/>
  <c r="E130" i="9"/>
  <c r="B130" i="9" s="1"/>
  <c r="E140" i="9"/>
  <c r="B140" i="9" s="1"/>
  <c r="E152" i="9"/>
  <c r="B152" i="9" s="1"/>
  <c r="E157" i="9"/>
  <c r="B157" i="9" s="1"/>
  <c r="E158" i="9"/>
  <c r="B158" i="9" s="1"/>
  <c r="F225" i="9"/>
  <c r="B228" i="9"/>
  <c r="B229" i="9"/>
  <c r="F230" i="9"/>
  <c r="B230" i="9" s="1"/>
  <c r="F235" i="9"/>
  <c r="B239" i="9"/>
  <c r="F241" i="9"/>
  <c r="B244" i="9"/>
  <c r="B245" i="9"/>
  <c r="F246" i="9"/>
  <c r="B246" i="9" s="1"/>
  <c r="F251" i="9"/>
  <c r="B255" i="9"/>
  <c r="F257" i="9"/>
  <c r="B257" i="9" s="1"/>
  <c r="F262" i="9"/>
  <c r="B262" i="9" s="1"/>
  <c r="F264" i="9"/>
  <c r="B264" i="9" s="1"/>
  <c r="B271" i="9"/>
  <c r="F277" i="9"/>
  <c r="E289" i="9"/>
  <c r="B289" i="9" s="1"/>
  <c r="E301" i="9"/>
  <c r="B301" i="9" s="1"/>
  <c r="E303" i="9"/>
  <c r="B303" i="9" s="1"/>
  <c r="F115" i="6"/>
  <c r="H1576" i="1"/>
  <c r="G1509" i="1"/>
  <c r="G1507" i="1"/>
  <c r="H1504" i="1"/>
  <c r="G1503" i="1"/>
  <c r="C1501" i="1"/>
  <c r="H1501" i="1" s="1"/>
  <c r="G1499" i="1"/>
  <c r="H1492" i="1"/>
  <c r="G1483" i="1"/>
  <c r="G1485" i="1"/>
  <c r="H1481" i="1"/>
  <c r="H1484" i="1"/>
  <c r="D1408" i="1"/>
  <c r="G1408" i="1" s="1"/>
  <c r="I27" i="3"/>
  <c r="F114" i="6"/>
  <c r="H1409" i="1"/>
  <c r="H30" i="3"/>
  <c r="G1456" i="1"/>
  <c r="D5" i="7"/>
  <c r="G1246" i="1"/>
  <c r="G1243" i="1"/>
  <c r="E292" i="9"/>
  <c r="B292" i="9" s="1"/>
  <c r="G1242" i="1"/>
  <c r="G1239" i="1"/>
  <c r="G1266" i="1"/>
  <c r="G1263" i="1"/>
  <c r="G1265" i="1"/>
  <c r="G1264" i="1"/>
  <c r="G1241" i="1"/>
  <c r="G1234" i="1"/>
  <c r="G1233" i="1"/>
  <c r="G1231" i="1"/>
  <c r="E284" i="9"/>
  <c r="B284" i="9" s="1"/>
  <c r="G1225" i="1"/>
  <c r="G1219" i="1"/>
  <c r="G1221" i="1"/>
  <c r="G1220" i="1"/>
  <c r="E275" i="9"/>
  <c r="B275" i="9" s="1"/>
  <c r="G644" i="1"/>
  <c r="G643" i="1"/>
  <c r="H645" i="1"/>
  <c r="G632" i="1"/>
  <c r="H413" i="1"/>
  <c r="G1224" i="1"/>
  <c r="G1228" i="1"/>
  <c r="G1229" i="1"/>
  <c r="E33" i="9"/>
  <c r="B33" i="9" s="1"/>
  <c r="F215" i="9"/>
  <c r="G292" i="1"/>
  <c r="G289" i="1"/>
  <c r="H412" i="1"/>
  <c r="E294" i="9"/>
  <c r="B294" i="9" s="1"/>
  <c r="E296" i="9"/>
  <c r="B296" i="9" s="1"/>
  <c r="E298" i="9"/>
  <c r="B298" i="9" s="1"/>
  <c r="E41" i="9"/>
  <c r="B41" i="9" s="1"/>
  <c r="G405" i="1"/>
  <c r="H411" i="1"/>
  <c r="E643" i="4"/>
  <c r="D637" i="1" s="1"/>
  <c r="F402" i="4"/>
  <c r="F383" i="4"/>
  <c r="E363" i="4"/>
  <c r="D358" i="1" s="1"/>
  <c r="H364" i="1"/>
  <c r="E298" i="4"/>
  <c r="D293" i="1" s="1"/>
  <c r="F311" i="4"/>
  <c r="F312" i="4"/>
  <c r="G290" i="1"/>
  <c r="G288" i="1"/>
  <c r="E273" i="9"/>
  <c r="B273" i="9" s="1"/>
  <c r="G260" i="1"/>
  <c r="G262" i="1"/>
  <c r="F264" i="4"/>
  <c r="G248" i="1"/>
  <c r="H248" i="1"/>
  <c r="E69" i="9"/>
  <c r="B69" i="9" s="1"/>
  <c r="F259" i="4"/>
  <c r="G206" i="1"/>
  <c r="G207" i="1"/>
  <c r="G184" i="1"/>
  <c r="F223" i="9"/>
  <c r="B223" i="9" s="1"/>
  <c r="F188" i="4"/>
  <c r="E45" i="9"/>
  <c r="B45" i="9" s="1"/>
  <c r="F221" i="9"/>
  <c r="B221" i="9" s="1"/>
  <c r="E44" i="9"/>
  <c r="B44" i="9" s="1"/>
  <c r="F219" i="9"/>
  <c r="B219" i="9" s="1"/>
  <c r="F177" i="4"/>
  <c r="H173" i="1"/>
  <c r="G173" i="1"/>
  <c r="D165" i="1"/>
  <c r="E163" i="4"/>
  <c r="D159" i="1" s="1"/>
  <c r="H159" i="1" s="1"/>
  <c r="G160" i="1"/>
  <c r="G161" i="1"/>
  <c r="F164" i="4"/>
  <c r="H149" i="1"/>
  <c r="H130" i="1"/>
  <c r="F134" i="4"/>
  <c r="E106" i="4"/>
  <c r="D102" i="1" s="1"/>
  <c r="F217" i="9"/>
  <c r="B217" i="9" s="1"/>
  <c r="F83" i="4"/>
  <c r="G1278" i="1"/>
  <c r="G1274" i="1"/>
  <c r="G1247" i="1"/>
  <c r="H1247" i="1"/>
  <c r="E286" i="9"/>
  <c r="B286" i="9" s="1"/>
  <c r="G1237" i="1"/>
  <c r="G1236" i="1"/>
  <c r="F258" i="5"/>
  <c r="C1235" i="1"/>
  <c r="H1236" i="1"/>
  <c r="F259" i="5"/>
  <c r="G1232" i="1"/>
  <c r="H1232" i="1"/>
  <c r="G1227" i="1"/>
  <c r="E245" i="5"/>
  <c r="D1222" i="1" s="1"/>
  <c r="F250" i="5"/>
  <c r="G1223" i="1"/>
  <c r="H1225" i="1"/>
  <c r="E283" i="9"/>
  <c r="B283" i="9" s="1"/>
  <c r="E282" i="9"/>
  <c r="B282" i="9" s="1"/>
  <c r="G1216" i="1"/>
  <c r="G1217" i="1"/>
  <c r="H1216" i="1"/>
  <c r="F239" i="5"/>
  <c r="H1217" i="1"/>
  <c r="E309" i="9"/>
  <c r="B309" i="9" s="1"/>
  <c r="E293" i="9"/>
  <c r="B293" i="9" s="1"/>
  <c r="F170" i="5"/>
  <c r="E288" i="9"/>
  <c r="B288" i="9" s="1"/>
  <c r="F146" i="5"/>
  <c r="E291" i="9"/>
  <c r="B291" i="9" s="1"/>
  <c r="F70" i="5"/>
  <c r="E68" i="5"/>
  <c r="H1030" i="1"/>
  <c r="H1013" i="1"/>
  <c r="F35" i="5"/>
  <c r="E12" i="5"/>
  <c r="D990" i="1" s="1"/>
  <c r="F19" i="5"/>
  <c r="C997" i="1"/>
  <c r="H997" i="1" s="1"/>
  <c r="D12" i="5"/>
  <c r="C990" i="1" s="1"/>
  <c r="E7" i="5"/>
  <c r="F13" i="5"/>
  <c r="F8" i="5"/>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G997" i="1"/>
  <c r="H999" i="1"/>
  <c r="G999" i="1"/>
  <c r="H1001" i="1"/>
  <c r="G1001" i="1"/>
  <c r="H1003" i="1"/>
  <c r="G1003" i="1"/>
  <c r="H1005" i="1"/>
  <c r="G1005" i="1"/>
  <c r="H1007" i="1"/>
  <c r="G1007" i="1"/>
  <c r="H1009" i="1"/>
  <c r="G1009"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331" i="1"/>
  <c r="G1331" i="1"/>
  <c r="H1333" i="1"/>
  <c r="G1333" i="1"/>
  <c r="H1335" i="1"/>
  <c r="G1335" i="1"/>
  <c r="H1337" i="1"/>
  <c r="G1337" i="1"/>
  <c r="H1219" i="1"/>
  <c r="H1223" i="1"/>
  <c r="H1227" i="1"/>
  <c r="H1231" i="1"/>
  <c r="H1238" i="1"/>
  <c r="H1242" i="1"/>
  <c r="H1246" i="1"/>
  <c r="H1250" i="1"/>
  <c r="H1254" i="1"/>
  <c r="H1258" i="1"/>
  <c r="H1262" i="1"/>
  <c r="H1266" i="1"/>
  <c r="H1270" i="1"/>
  <c r="H1274" i="1"/>
  <c r="H1278" i="1"/>
  <c r="H1282" i="1"/>
  <c r="H1286" i="1"/>
  <c r="H1290" i="1"/>
  <c r="H1294" i="1"/>
  <c r="H1298"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H1218" i="1"/>
  <c r="H1226" i="1"/>
  <c r="H1230" i="1"/>
  <c r="H1234" i="1"/>
  <c r="H1237" i="1"/>
  <c r="H1241" i="1"/>
  <c r="H1245" i="1"/>
  <c r="H1249" i="1"/>
  <c r="H1253" i="1"/>
  <c r="H1257" i="1"/>
  <c r="H1261" i="1"/>
  <c r="H1265" i="1"/>
  <c r="H1269" i="1"/>
  <c r="H1273" i="1"/>
  <c r="H1277" i="1"/>
  <c r="H1281" i="1"/>
  <c r="H1285" i="1"/>
  <c r="H1289" i="1"/>
  <c r="H1293" i="1"/>
  <c r="H1297" i="1"/>
  <c r="H1330" i="1"/>
  <c r="G1330" i="1"/>
  <c r="H1332" i="1"/>
  <c r="G1332" i="1"/>
  <c r="H1334" i="1"/>
  <c r="G1334" i="1"/>
  <c r="H1336" i="1"/>
  <c r="G1336" i="1"/>
  <c r="H1384" i="1"/>
  <c r="H1388" i="1"/>
  <c r="H1392" i="1"/>
  <c r="H1396" i="1"/>
  <c r="H1400" i="1"/>
  <c r="H1404" i="1"/>
  <c r="H1408" i="1"/>
  <c r="H1412" i="1"/>
  <c r="H1416" i="1"/>
  <c r="H1420" i="1"/>
  <c r="H1449" i="1"/>
  <c r="G1449" i="1"/>
  <c r="J1449" i="1"/>
  <c r="H1455" i="1"/>
  <c r="G1455" i="1"/>
  <c r="J1455" i="1"/>
  <c r="H1459" i="1"/>
  <c r="G1459" i="1"/>
  <c r="J1459" i="1"/>
  <c r="H1462" i="1"/>
  <c r="G1462" i="1"/>
  <c r="J1462" i="1"/>
  <c r="H1466" i="1"/>
  <c r="G1466" i="1"/>
  <c r="J1466" i="1"/>
  <c r="H1474" i="1"/>
  <c r="G1474" i="1"/>
  <c r="J147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421" i="4"/>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H1383" i="1"/>
  <c r="H1387" i="1"/>
  <c r="H1391" i="1"/>
  <c r="H1395" i="1"/>
  <c r="H1399" i="1"/>
  <c r="H1403" i="1"/>
  <c r="H1407" i="1"/>
  <c r="H1411" i="1"/>
  <c r="H1415" i="1"/>
  <c r="H1419" i="1"/>
  <c r="H1426" i="1"/>
  <c r="H1430" i="1"/>
  <c r="H1434" i="1"/>
  <c r="I1440" i="1"/>
  <c r="I1442" i="1"/>
  <c r="H1477" i="1"/>
  <c r="G1477" i="1"/>
  <c r="J1477" i="1"/>
  <c r="F82" i="4"/>
  <c r="F252" i="4"/>
  <c r="D350" i="4"/>
  <c r="H1386" i="1"/>
  <c r="H1390" i="1"/>
  <c r="H1394" i="1"/>
  <c r="H1398" i="1"/>
  <c r="H1402" i="1"/>
  <c r="H1406" i="1"/>
  <c r="H1410" i="1"/>
  <c r="H1414" i="1"/>
  <c r="H1418" i="1"/>
  <c r="H1422" i="1"/>
  <c r="H1425" i="1"/>
  <c r="H1429" i="1"/>
  <c r="H1433" i="1"/>
  <c r="H1447" i="1"/>
  <c r="G1447" i="1"/>
  <c r="J1447" i="1"/>
  <c r="H1451" i="1"/>
  <c r="G1451" i="1"/>
  <c r="J1451" i="1"/>
  <c r="H1454" i="1"/>
  <c r="G1454" i="1"/>
  <c r="H1457" i="1"/>
  <c r="G1457" i="1"/>
  <c r="J1457" i="1"/>
  <c r="H1461" i="1"/>
  <c r="G1461" i="1"/>
  <c r="H1464" i="1"/>
  <c r="G1464" i="1"/>
  <c r="J1464" i="1"/>
  <c r="H1468" i="1"/>
  <c r="G1468" i="1"/>
  <c r="J1468" i="1"/>
  <c r="H1472" i="1"/>
  <c r="G1472" i="1"/>
  <c r="J1472" i="1"/>
  <c r="F7" i="4"/>
  <c r="F106" i="4"/>
  <c r="H1479" i="1"/>
  <c r="G1479" i="1"/>
  <c r="J1479" i="1"/>
  <c r="H1482" i="1"/>
  <c r="G1482" i="1"/>
  <c r="H1486" i="1"/>
  <c r="G1486" i="1"/>
  <c r="H1490" i="1"/>
  <c r="G1490" i="1"/>
  <c r="H1494" i="1"/>
  <c r="G1494" i="1"/>
  <c r="H1498" i="1"/>
  <c r="G1498" i="1"/>
  <c r="H1502" i="1"/>
  <c r="G1502" i="1"/>
  <c r="H1506" i="1"/>
  <c r="G1506" i="1"/>
  <c r="H1510" i="1"/>
  <c r="G1510" i="1"/>
  <c r="H1514" i="1"/>
  <c r="G1514" i="1"/>
  <c r="D580" i="4"/>
  <c r="F585" i="4"/>
  <c r="F594" i="4"/>
  <c r="D593" i="4"/>
  <c r="H1446" i="1"/>
  <c r="I1446" i="1" s="1"/>
  <c r="H1448" i="1"/>
  <c r="I1448" i="1" s="1"/>
  <c r="H1450" i="1"/>
  <c r="I1450" i="1" s="1"/>
  <c r="H1452" i="1"/>
  <c r="I1452" i="1" s="1"/>
  <c r="H1456" i="1"/>
  <c r="I1456" i="1" s="1"/>
  <c r="H1458" i="1"/>
  <c r="I1458" i="1" s="1"/>
  <c r="H1460" i="1"/>
  <c r="I1460" i="1" s="1"/>
  <c r="H1463" i="1"/>
  <c r="I1463" i="1" s="1"/>
  <c r="H1465" i="1"/>
  <c r="I1465" i="1" s="1"/>
  <c r="H1467" i="1"/>
  <c r="I1467" i="1" s="1"/>
  <c r="H1471" i="1"/>
  <c r="I1471" i="1" s="1"/>
  <c r="H1473" i="1"/>
  <c r="I1473" i="1" s="1"/>
  <c r="H1476" i="1"/>
  <c r="I1476" i="1" s="1"/>
  <c r="H1478" i="1"/>
  <c r="I1478" i="1" s="1"/>
  <c r="D133" i="4"/>
  <c r="D215" i="4"/>
  <c r="D263" i="4"/>
  <c r="D459" i="4"/>
  <c r="E593" i="4"/>
  <c r="D587" i="1" s="1"/>
  <c r="D625" i="4"/>
  <c r="D196" i="4"/>
  <c r="E141" i="6"/>
  <c r="E124" i="4"/>
  <c r="E152" i="4"/>
  <c r="H21" i="9" s="1"/>
  <c r="D643" i="4"/>
  <c r="E644" i="4"/>
  <c r="D638" i="1" s="1"/>
  <c r="F530" i="4"/>
  <c r="D529" i="4"/>
  <c r="G308" i="9"/>
  <c r="E308" i="9" s="1"/>
  <c r="B308" i="9" s="1"/>
  <c r="F177" i="5"/>
  <c r="H311" i="9"/>
  <c r="E176" i="5"/>
  <c r="E238" i="5"/>
  <c r="D245" i="5"/>
  <c r="E258" i="5"/>
  <c r="D1235" i="1" s="1"/>
  <c r="H1235" i="1" s="1"/>
  <c r="D69" i="5"/>
  <c r="F180" i="5"/>
  <c r="F190" i="5"/>
  <c r="D206" i="5"/>
  <c r="D176" i="5" s="1"/>
  <c r="F5" i="6"/>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94" i="9"/>
  <c r="E194" i="9" s="1"/>
  <c r="B194" i="9" s="1"/>
  <c r="L192" i="9"/>
  <c r="F192" i="9" s="1"/>
  <c r="H166" i="9"/>
  <c r="G193" i="9"/>
  <c r="E193" i="9" s="1"/>
  <c r="B193" i="9" s="1"/>
  <c r="G166" i="9"/>
  <c r="E166" i="9" s="1"/>
  <c r="B166" i="9" s="1"/>
  <c r="H165" i="9"/>
  <c r="G165" i="9"/>
  <c r="G164" i="9"/>
  <c r="E164" i="9" s="1"/>
  <c r="B164" i="9" s="1"/>
  <c r="G163" i="9"/>
  <c r="E163" i="9" s="1"/>
  <c r="B163" i="9" s="1"/>
  <c r="G162" i="9"/>
  <c r="E162" i="9" s="1"/>
  <c r="B162" i="9" s="1"/>
  <c r="G161" i="9"/>
  <c r="E161" i="9" s="1"/>
  <c r="B161" i="9" s="1"/>
  <c r="I10" i="9"/>
  <c r="B42" i="9"/>
  <c r="B50" i="9"/>
  <c r="E290" i="9"/>
  <c r="B290" i="9" s="1"/>
  <c r="E24" i="9"/>
  <c r="B24" i="9" s="1"/>
  <c r="E28" i="9"/>
  <c r="B28" i="9" s="1"/>
  <c r="E32" i="9"/>
  <c r="B32" i="9" s="1"/>
  <c r="E36" i="9"/>
  <c r="B36" i="9" s="1"/>
  <c r="E40" i="9"/>
  <c r="B40" i="9" s="1"/>
  <c r="E48" i="9"/>
  <c r="B48" i="9" s="1"/>
  <c r="E56" i="9"/>
  <c r="B56" i="9" s="1"/>
  <c r="B225" i="9"/>
  <c r="B235" i="9"/>
  <c r="B241" i="9"/>
  <c r="B251" i="9"/>
  <c r="B268" i="9"/>
  <c r="B256" i="9"/>
  <c r="B215" i="9"/>
  <c r="B233" i="9"/>
  <c r="B243" i="9"/>
  <c r="F87" i="5" l="1"/>
  <c r="C1065" i="1"/>
  <c r="G46" i="1"/>
  <c r="H46" i="1"/>
  <c r="E420" i="4"/>
  <c r="D414" i="1" s="1"/>
  <c r="D42" i="8"/>
  <c r="K1451" i="9" s="1"/>
  <c r="F363" i="4"/>
  <c r="F50" i="4"/>
  <c r="I1466" i="1"/>
  <c r="G1524" i="1"/>
  <c r="H1524" i="1"/>
  <c r="I25" i="3"/>
  <c r="D1329" i="1"/>
  <c r="F78" i="5"/>
  <c r="C1056" i="1"/>
  <c r="D298" i="4"/>
  <c r="F299" i="4"/>
  <c r="C294" i="1"/>
  <c r="G1470" i="1"/>
  <c r="G561" i="1"/>
  <c r="H475" i="1"/>
  <c r="G475" i="1"/>
  <c r="G220" i="1"/>
  <c r="I31" i="3"/>
  <c r="D1469" i="1"/>
  <c r="H310" i="9"/>
  <c r="E310" i="9" s="1"/>
  <c r="B310" i="9" s="1"/>
  <c r="D1167" i="1"/>
  <c r="F139" i="4"/>
  <c r="C135" i="1"/>
  <c r="I24" i="3"/>
  <c r="D1299" i="1"/>
  <c r="F118" i="5"/>
  <c r="C1096" i="1"/>
  <c r="F344" i="4"/>
  <c r="C339" i="1"/>
  <c r="G3" i="1"/>
  <c r="H3" i="1"/>
  <c r="H306" i="1"/>
  <c r="E5" i="7"/>
  <c r="D1437" i="1"/>
  <c r="G78" i="1"/>
  <c r="H78" i="1"/>
  <c r="F472" i="4"/>
  <c r="C466" i="1"/>
  <c r="I1468" i="1"/>
  <c r="I1457" i="1"/>
  <c r="I1447" i="1"/>
  <c r="I1459" i="1"/>
  <c r="I1449" i="1"/>
  <c r="H990" i="1"/>
  <c r="D43" i="8"/>
  <c r="H24" i="3"/>
  <c r="C1299" i="1"/>
  <c r="H415" i="1"/>
  <c r="G415" i="1"/>
  <c r="H478" i="1"/>
  <c r="G478" i="1"/>
  <c r="H472" i="1"/>
  <c r="G472" i="1"/>
  <c r="D1453" i="1"/>
  <c r="G1453" i="1" s="1"/>
  <c r="I30" i="3"/>
  <c r="G1501" i="1"/>
  <c r="C1436" i="1"/>
  <c r="H29" i="3"/>
  <c r="E350" i="4"/>
  <c r="F350" i="4" s="1"/>
  <c r="G358" i="1"/>
  <c r="H358" i="1"/>
  <c r="F644" i="4"/>
  <c r="G159" i="1"/>
  <c r="F163" i="4"/>
  <c r="G165" i="1"/>
  <c r="H165" i="1"/>
  <c r="H102" i="1"/>
  <c r="G102" i="1"/>
  <c r="G1235" i="1"/>
  <c r="I21" i="3"/>
  <c r="D1046" i="1"/>
  <c r="G990" i="1"/>
  <c r="D7" i="5"/>
  <c r="C985" i="1" s="1"/>
  <c r="F12" i="5"/>
  <c r="E6" i="5"/>
  <c r="D984" i="1" s="1"/>
  <c r="D985" i="1"/>
  <c r="I20" i="3"/>
  <c r="F176" i="5"/>
  <c r="H22" i="3"/>
  <c r="C1153" i="1"/>
  <c r="E237" i="5"/>
  <c r="E175" i="5" s="1"/>
  <c r="D1215" i="1"/>
  <c r="D528" i="4"/>
  <c r="F529" i="4"/>
  <c r="C523" i="1"/>
  <c r="F459" i="4"/>
  <c r="C453" i="1"/>
  <c r="F35" i="6"/>
  <c r="H25" i="3"/>
  <c r="C1329" i="1"/>
  <c r="F238" i="5"/>
  <c r="H638" i="1"/>
  <c r="G638" i="1"/>
  <c r="F124" i="4"/>
  <c r="D120" i="1"/>
  <c r="G21" i="9"/>
  <c r="E21" i="9" s="1"/>
  <c r="F625" i="4"/>
  <c r="C619" i="1"/>
  <c r="F215" i="4"/>
  <c r="C211" i="1"/>
  <c r="D141" i="6"/>
  <c r="F580" i="4"/>
  <c r="C574" i="1"/>
  <c r="G311" i="9"/>
  <c r="E311" i="9" s="1"/>
  <c r="B311" i="9" s="1"/>
  <c r="F206" i="5"/>
  <c r="C1183" i="1"/>
  <c r="C1517" i="1"/>
  <c r="F213" i="9"/>
  <c r="B213" i="9" s="1"/>
  <c r="F69" i="5"/>
  <c r="D68" i="5"/>
  <c r="C1047" i="1"/>
  <c r="F245" i="5"/>
  <c r="C1222" i="1"/>
  <c r="I22" i="3"/>
  <c r="D1153" i="1"/>
  <c r="F643" i="4"/>
  <c r="C637" i="1"/>
  <c r="I28" i="3"/>
  <c r="D1435" i="1"/>
  <c r="F133" i="4"/>
  <c r="C129" i="1"/>
  <c r="F593" i="4"/>
  <c r="C587" i="1"/>
  <c r="D6" i="4"/>
  <c r="I1472" i="1"/>
  <c r="I1451" i="1"/>
  <c r="D408" i="4"/>
  <c r="C345" i="1"/>
  <c r="E6" i="4"/>
  <c r="D420" i="4"/>
  <c r="I1474" i="1"/>
  <c r="I1455" i="1"/>
  <c r="F152" i="4"/>
  <c r="E151" i="4"/>
  <c r="D148" i="1"/>
  <c r="E165" i="9"/>
  <c r="B165" i="9" s="1"/>
  <c r="B192" i="9"/>
  <c r="F129" i="6"/>
  <c r="C1423" i="1"/>
  <c r="G313" i="9"/>
  <c r="E313" i="9" s="1"/>
  <c r="D237" i="5"/>
  <c r="D175" i="5" s="1"/>
  <c r="D151" i="4"/>
  <c r="F196" i="4"/>
  <c r="C192" i="1"/>
  <c r="F263" i="4"/>
  <c r="C259" i="1"/>
  <c r="I1479" i="1"/>
  <c r="I1464" i="1"/>
  <c r="E528" i="4"/>
  <c r="I1477" i="1"/>
  <c r="I1462" i="1"/>
  <c r="G294" i="1" l="1"/>
  <c r="H294" i="1"/>
  <c r="H1065" i="1"/>
  <c r="G1065" i="1"/>
  <c r="I34" i="3"/>
  <c r="H1299" i="1"/>
  <c r="G1299" i="1"/>
  <c r="H1096" i="1"/>
  <c r="G1096" i="1"/>
  <c r="G135" i="1"/>
  <c r="H135" i="1"/>
  <c r="G1469" i="1"/>
  <c r="H1469" i="1"/>
  <c r="G314" i="9"/>
  <c r="E314" i="9" s="1"/>
  <c r="B314" i="9" s="1"/>
  <c r="H466" i="1"/>
  <c r="G466" i="1"/>
  <c r="G1437" i="1"/>
  <c r="H1437" i="1"/>
  <c r="C293" i="1"/>
  <c r="D407" i="4"/>
  <c r="F298" i="4"/>
  <c r="H1453" i="1"/>
  <c r="H19" i="9"/>
  <c r="E19" i="9" s="1"/>
  <c r="B19" i="9" s="1"/>
  <c r="I35" i="3"/>
  <c r="C1518" i="1"/>
  <c r="D1436" i="1"/>
  <c r="I29" i="3"/>
  <c r="G316" i="9"/>
  <c r="E316" i="9" s="1"/>
  <c r="H339" i="1"/>
  <c r="G339" i="1"/>
  <c r="H1167" i="1"/>
  <c r="G1167" i="1"/>
  <c r="H1056" i="1"/>
  <c r="G1056" i="1"/>
  <c r="H1436" i="1"/>
  <c r="G1436" i="1"/>
  <c r="D345" i="1"/>
  <c r="E407" i="4"/>
  <c r="D402" i="1" s="1"/>
  <c r="E408" i="4"/>
  <c r="D403" i="1" s="1"/>
  <c r="F7" i="5"/>
  <c r="H20" i="3"/>
  <c r="E312" i="9"/>
  <c r="B313" i="9"/>
  <c r="H985" i="1"/>
  <c r="G985" i="1"/>
  <c r="H259" i="1"/>
  <c r="G259" i="1"/>
  <c r="H192" i="1"/>
  <c r="G192" i="1"/>
  <c r="I16" i="3"/>
  <c r="E412" i="4"/>
  <c r="D2" i="1"/>
  <c r="H1047" i="1"/>
  <c r="G1047" i="1"/>
  <c r="H574" i="1"/>
  <c r="G574" i="1"/>
  <c r="G120" i="1"/>
  <c r="H120" i="1"/>
  <c r="H1153" i="1"/>
  <c r="G1153" i="1"/>
  <c r="G1423" i="1"/>
  <c r="H1423" i="1"/>
  <c r="H148" i="1"/>
  <c r="G148" i="1"/>
  <c r="H345" i="1"/>
  <c r="G345" i="1"/>
  <c r="H129" i="1"/>
  <c r="G129" i="1"/>
  <c r="H637" i="1"/>
  <c r="G637" i="1"/>
  <c r="D1152" i="1"/>
  <c r="H278" i="9"/>
  <c r="F68" i="5"/>
  <c r="H21" i="3"/>
  <c r="C1046" i="1"/>
  <c r="H1517" i="1"/>
  <c r="G1517" i="1"/>
  <c r="H11" i="3"/>
  <c r="H1183" i="1"/>
  <c r="G1183" i="1"/>
  <c r="H619" i="1"/>
  <c r="G619" i="1"/>
  <c r="H1329" i="1"/>
  <c r="G1329" i="1"/>
  <c r="H453" i="1"/>
  <c r="G453" i="1"/>
  <c r="D636" i="4"/>
  <c r="F528" i="4"/>
  <c r="C522" i="1"/>
  <c r="H17" i="3"/>
  <c r="D289" i="4"/>
  <c r="D290" i="4" s="1"/>
  <c r="F151" i="4"/>
  <c r="C147" i="1"/>
  <c r="I17" i="3"/>
  <c r="E289" i="4"/>
  <c r="E290" i="4" s="1"/>
  <c r="D286" i="1" s="1"/>
  <c r="D147" i="1"/>
  <c r="D412" i="4"/>
  <c r="F6" i="4"/>
  <c r="H16" i="3"/>
  <c r="C2" i="1"/>
  <c r="G1222" i="1"/>
  <c r="H1222" i="1"/>
  <c r="F141" i="6"/>
  <c r="H28" i="3"/>
  <c r="C1435" i="1"/>
  <c r="H9" i="3" s="1"/>
  <c r="G318" i="9"/>
  <c r="E318" i="9" s="1"/>
  <c r="G1215" i="1"/>
  <c r="H1215" i="1"/>
  <c r="D6" i="5"/>
  <c r="F175" i="5"/>
  <c r="C1152" i="1"/>
  <c r="E636" i="4"/>
  <c r="D630" i="1" s="1"/>
  <c r="D522" i="1"/>
  <c r="E635" i="4"/>
  <c r="D629" i="1" s="1"/>
  <c r="F237" i="5"/>
  <c r="H23" i="3"/>
  <c r="C1214" i="1"/>
  <c r="D635" i="4"/>
  <c r="F420" i="4"/>
  <c r="C414" i="1"/>
  <c r="C403" i="1"/>
  <c r="H587" i="1"/>
  <c r="G587" i="1"/>
  <c r="H211" i="1"/>
  <c r="G211" i="1"/>
  <c r="B21" i="9"/>
  <c r="H523" i="1"/>
  <c r="G523" i="1"/>
  <c r="I23" i="3"/>
  <c r="D1214" i="1"/>
  <c r="E315" i="9" l="1"/>
  <c r="I10" i="3" s="1"/>
  <c r="B316" i="9"/>
  <c r="F407" i="4"/>
  <c r="C402" i="1"/>
  <c r="G402" i="1" s="1"/>
  <c r="H293" i="1"/>
  <c r="G293" i="1"/>
  <c r="G1518" i="1"/>
  <c r="H1518" i="1"/>
  <c r="F408" i="4"/>
  <c r="K3" i="9"/>
  <c r="H1152" i="1"/>
  <c r="G1152" i="1"/>
  <c r="F290" i="4"/>
  <c r="C286" i="1"/>
  <c r="N3" i="9"/>
  <c r="I11" i="3"/>
  <c r="E317" i="9"/>
  <c r="I9" i="3" s="1"/>
  <c r="B318" i="9"/>
  <c r="H147" i="1"/>
  <c r="G147" i="1"/>
  <c r="H522" i="1"/>
  <c r="G522" i="1"/>
  <c r="H403" i="1"/>
  <c r="G403" i="1"/>
  <c r="F635" i="4"/>
  <c r="C629" i="1"/>
  <c r="H1214" i="1"/>
  <c r="G1214" i="1"/>
  <c r="G285" i="9"/>
  <c r="E285" i="9" s="1"/>
  <c r="B285" i="9" s="1"/>
  <c r="G278" i="9"/>
  <c r="E278" i="9" s="1"/>
  <c r="F6" i="5"/>
  <c r="C984" i="1"/>
  <c r="G1435" i="1"/>
  <c r="H1435" i="1"/>
  <c r="E413" i="4"/>
  <c r="E414" i="4" s="1"/>
  <c r="D409" i="1" s="1"/>
  <c r="E291" i="4"/>
  <c r="D287" i="1" s="1"/>
  <c r="D285" i="1"/>
  <c r="D291" i="4"/>
  <c r="F289" i="4"/>
  <c r="D413" i="4"/>
  <c r="C285" i="1"/>
  <c r="F636" i="4"/>
  <c r="C630" i="1"/>
  <c r="H414" i="1"/>
  <c r="G414" i="1"/>
  <c r="G2" i="1"/>
  <c r="H2" i="1"/>
  <c r="D639" i="4"/>
  <c r="F412" i="4"/>
  <c r="C407" i="1"/>
  <c r="H1046" i="1"/>
  <c r="G1046" i="1"/>
  <c r="E639" i="4"/>
  <c r="D407" i="1"/>
  <c r="H402" i="1" l="1"/>
  <c r="D633" i="1"/>
  <c r="H630" i="1"/>
  <c r="G630" i="1"/>
  <c r="E640" i="4"/>
  <c r="E415" i="4"/>
  <c r="D410" i="1" s="1"/>
  <c r="D408" i="1"/>
  <c r="F291" i="4"/>
  <c r="C287" i="1"/>
  <c r="E277" i="9"/>
  <c r="B278" i="9"/>
  <c r="H629" i="1"/>
  <c r="G629" i="1"/>
  <c r="H286" i="1"/>
  <c r="G286" i="1"/>
  <c r="H407" i="1"/>
  <c r="G407" i="1"/>
  <c r="D640" i="4"/>
  <c r="D415" i="4"/>
  <c r="F413" i="4"/>
  <c r="C408" i="1"/>
  <c r="H8" i="3"/>
  <c r="H984" i="1"/>
  <c r="G984" i="1"/>
  <c r="D414" i="4"/>
  <c r="D641" i="4"/>
  <c r="F639" i="4"/>
  <c r="C633" i="1"/>
  <c r="H285" i="1"/>
  <c r="G285" i="1"/>
  <c r="M3" i="9" l="1"/>
  <c r="I8" i="3"/>
  <c r="D642" i="4"/>
  <c r="F640" i="4"/>
  <c r="C634" i="1"/>
  <c r="F415" i="4"/>
  <c r="C410" i="1"/>
  <c r="F641" i="4"/>
  <c r="C635" i="1"/>
  <c r="F414" i="4"/>
  <c r="C409" i="1"/>
  <c r="H408" i="1"/>
  <c r="G408" i="1"/>
  <c r="H633" i="1"/>
  <c r="G633" i="1"/>
  <c r="H287" i="1"/>
  <c r="G287" i="1"/>
  <c r="E642" i="4"/>
  <c r="D634" i="1"/>
  <c r="E641" i="4"/>
  <c r="E646" i="4" l="1"/>
  <c r="D636" i="1"/>
  <c r="H409" i="1"/>
  <c r="G409" i="1"/>
  <c r="D646" i="4"/>
  <c r="F642" i="4"/>
  <c r="C636" i="1"/>
  <c r="H410" i="1"/>
  <c r="G410" i="1"/>
  <c r="E645" i="4"/>
  <c r="D635" i="1"/>
  <c r="H635" i="1" s="1"/>
  <c r="G276" i="9"/>
  <c r="E276" i="9" s="1"/>
  <c r="B276" i="9" s="1"/>
  <c r="D645" i="4"/>
  <c r="H634" i="1"/>
  <c r="G634" i="1"/>
  <c r="F645" i="4" l="1"/>
  <c r="H18" i="3"/>
  <c r="C639" i="1"/>
  <c r="H7" i="3"/>
  <c r="H636" i="1"/>
  <c r="G636" i="1"/>
  <c r="G635" i="1"/>
  <c r="I18" i="3"/>
  <c r="D639" i="1"/>
  <c r="F646" i="4"/>
  <c r="H19" i="3"/>
  <c r="C640" i="1"/>
  <c r="I19" i="3"/>
  <c r="D640" i="1"/>
  <c r="H640" i="1" l="1"/>
  <c r="G640" i="1"/>
  <c r="H639" i="1"/>
  <c r="G639" i="1"/>
  <c r="J3" i="9"/>
  <c r="G274" i="9" l="1"/>
  <c r="M272" i="9"/>
  <c r="L272" i="9"/>
  <c r="H274" i="9"/>
  <c r="H18" i="9"/>
  <c r="G18" i="9"/>
  <c r="E18" i="9" s="1"/>
  <c r="B18" i="9" s="1"/>
  <c r="I5" i="9"/>
  <c r="K11" i="9"/>
  <c r="J17" i="9"/>
  <c r="J9" i="9"/>
  <c r="H15" i="9"/>
  <c r="J6" i="9"/>
  <c r="I11" i="9"/>
  <c r="G17" i="9"/>
  <c r="I8" i="9"/>
  <c r="L16" i="9"/>
  <c r="J5" i="9"/>
  <c r="M16" i="9"/>
  <c r="J8" i="9"/>
  <c r="I13" i="9"/>
  <c r="I6" i="9"/>
  <c r="K12" i="9"/>
  <c r="K9" i="9"/>
  <c r="M15" i="9"/>
  <c r="K6" i="9"/>
  <c r="J11" i="9"/>
  <c r="J7" i="9"/>
  <c r="I12" i="9"/>
  <c r="H17" i="9"/>
  <c r="J12" i="9"/>
  <c r="G16" i="9"/>
  <c r="K13" i="9"/>
  <c r="I17" i="9"/>
  <c r="L15" i="9"/>
  <c r="I9" i="9"/>
  <c r="E9" i="9" s="1"/>
  <c r="B9" i="9" s="1"/>
  <c r="G15" i="9"/>
  <c r="K8" i="9"/>
  <c r="J13" i="9"/>
  <c r="K5" i="9"/>
  <c r="J10" i="9"/>
  <c r="H16" i="9"/>
  <c r="K7" i="9"/>
  <c r="I7" i="9"/>
  <c r="K10" i="9"/>
  <c r="F272" i="9" l="1"/>
  <c r="E7" i="9"/>
  <c r="B7" i="9" s="1"/>
  <c r="E15" i="9"/>
  <c r="E12" i="9"/>
  <c r="B12" i="9" s="1"/>
  <c r="F16" i="9"/>
  <c r="E16" i="9"/>
  <c r="B16" i="9" s="1"/>
  <c r="E17" i="9"/>
  <c r="B17" i="9" s="1"/>
  <c r="E13" i="9"/>
  <c r="B13" i="9" s="1"/>
  <c r="B272" i="9"/>
  <c r="F20" i="9"/>
  <c r="E10" i="9"/>
  <c r="B10" i="9" s="1"/>
  <c r="E8" i="9"/>
  <c r="B8" i="9" s="1"/>
  <c r="E5" i="9"/>
  <c r="F15" i="9"/>
  <c r="E6" i="9"/>
  <c r="B6" i="9" s="1"/>
  <c r="E11" i="9"/>
  <c r="B11" i="9" s="1"/>
  <c r="E274" i="9"/>
  <c r="F14" i="9" l="1"/>
  <c r="F3" i="9" s="1"/>
  <c r="E14" i="9"/>
  <c r="B5" i="9"/>
  <c r="E4" i="9"/>
  <c r="B1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<sst xmlns="http://schemas.openxmlformats.org/spreadsheetml/2006/main" count="4374" uniqueCount="3426">
  <si>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</si>
  <si>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</si>
  <si>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</si>
  <si>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</si>
  <si>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</si>
  <si>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</si>
  <si>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</si>
  <si>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</si>
  <si>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</si>
  <si>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</si>
  <si>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</si>
  <si>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</si>
  <si>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</si>
  <si>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</si>
  <si>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</si>
  <si>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</si>
  <si>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</si>
  <si>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</si>
  <si>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</si>
  <si>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</si>
  <si>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</si>
  <si>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</si>
  <si>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</si>
  <si>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</si>
  <si>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</si>
  <si>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</si>
  <si>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</si>
  <si>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</si>
  <si>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</si>
  <si>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</si>
  <si>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</si>
  <si>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</si>
  <si>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</si>
  <si>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</si>
  <si>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</si>
  <si>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</si>
  <si>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</si>
  <si>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</si>
  <si>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</si>
  <si>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</si>
  <si>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</si>
  <si>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</si>
  <si>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</si>
  <si>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</si>
  <si>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</si>
  <si>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</si>
  <si>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</si>
  <si>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</si>
  <si>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11986 - OSNOVNA ŠKOLA GRUDA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</si>
  <si>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</si>
  <si>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</si>
  <si>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</si>
  <si>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</si>
  <si>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</si>
  <si>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</si>
  <si>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</si>
  <si>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</si>
  <si>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</si>
  <si>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</si>
  <si>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</si>
  <si>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</si>
  <si>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</si>
  <si>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</si>
  <si>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</si>
  <si>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</si>
  <si>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</si>
  <si>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</si>
  <si>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</si>
  <si>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</si>
  <si>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</si>
  <si>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</si>
  <si>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</si>
  <si>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</si>
  <si>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</si>
  <si>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</si>
  <si>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</si>
  <si>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</si>
  <si>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</si>
  <si>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</si>
  <si>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</si>
  <si>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</si>
  <si>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</si>
  <si>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</si>
  <si>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</si>
  <si>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</si>
  <si>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</si>
  <si>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</si>
  <si>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</si>
  <si>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</si>
  <si>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</si>
  <si>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</si>
  <si>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</si>
  <si>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</si>
  <si>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</si>
  <si>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</si>
  <si>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</si>
  <si>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</si>
  <si>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</si>
  <si>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</si>
  <si>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</si>
  <si>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</si>
  <si>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</si>
  <si>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</si>
  <si>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</si>
  <si>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</si>
  <si>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</si>
  <si>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</si>
  <si>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</si>
  <si>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</si>
  <si>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</si>
  <si>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</si>
  <si>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</si>
  <si>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</si>
  <si>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</si>
  <si>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</si>
  <si>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</si>
  <si>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</si>
  <si>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</si>
  <si>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</si>
  <si>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</si>
  <si>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</si>
  <si>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</si>
  <si>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</si>
  <si>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</si>
  <si>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</si>
  <si>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</si>
  <si>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</si>
  <si>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</si>
  <si>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</si>
  <si>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</si>
  <si>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</si>
  <si>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</si>
  <si>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</si>
  <si>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</si>
  <si>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</si>
  <si>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</si>
  <si>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</si>
  <si>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</si>
  <si>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</si>
  <si>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</si>
  <si>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</si>
  <si>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</si>
  <si>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</si>
  <si>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</si>
  <si>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</si>
  <si>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</si>
  <si>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</si>
  <si>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</si>
  <si>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</si>
  <si>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</si>
  <si>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</si>
  <si>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</si>
  <si>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</si>
  <si>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</si>
  <si>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</si>
  <si>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</si>
  <si>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</si>
  <si>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</si>
  <si>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</si>
  <si>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</si>
  <si>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</si>
  <si>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</si>
  <si>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</si>
  <si>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</si>
  <si>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</si>
  <si>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</si>
  <si>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</si>
  <si>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</si>
  <si>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</si>
  <si>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</si>
  <si>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</si>
  <si>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</si>
  <si>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</si>
  <si>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</si>
  <si>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</si>
  <si>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</si>
  <si>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</si>
  <si>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</si>
  <si>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</si>
  <si>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</si>
  <si>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</si>
  <si>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</si>
  <si>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</si>
  <si>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</si>
  <si>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</si>
  <si>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</si>
  <si>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</si>
  <si>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</si>
  <si>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</si>
  <si>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</si>
  <si>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</si>
  <si>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</si>
  <si>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</si>
  <si>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</si>
  <si>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</si>
  <si>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</si>
  <si>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</si>
  <si>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</si>
  <si>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</si>
  <si>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</si>
  <si>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</si>
  <si>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</si>
  <si>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</si>
  <si>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</si>
  <si>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</si>
  <si>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</si>
  <si>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</si>
  <si>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</si>
  <si>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</si>
  <si>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</si>
  <si>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</si>
  <si>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</si>
  <si>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</si>
  <si>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</si>
  <si>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</si>
  <si>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</si>
  <si>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</si>
  <si>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</si>
  <si>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</si>
  <si>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</si>
  <si>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</si>
  <si>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</si>
  <si>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</si>
  <si>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</si>
  <si>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</si>
  <si>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</si>
  <si>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</si>
  <si>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</si>
  <si>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</si>
  <si>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</si>
  <si>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</si>
  <si>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</si>
  <si>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</si>
  <si>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</si>
  <si>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</si>
  <si>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</si>
  <si>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</si>
  <si>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</si>
  <si>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</si>
  <si>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</si>
  <si>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</si>
  <si>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</si>
  <si>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</si>
  <si>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</si>
  <si>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</si>
  <si>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</si>
  <si>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</si>
  <si>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</si>
  <si>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</si>
  <si>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</si>
  <si>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</si>
  <si>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</si>
  <si>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</si>
  <si>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</si>
  <si>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</si>
  <si>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</si>
  <si>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</si>
  <si>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</si>
  <si>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</si>
  <si>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</si>
  <si>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</si>
  <si>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</si>
  <si>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</si>
  <si>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</si>
  <si>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</si>
  <si>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</si>
  <si>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</si>
  <si>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</si>
  <si>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</si>
  <si>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</si>
  <si>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</si>
  <si>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</si>
  <si>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</si>
  <si>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</si>
  <si>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</si>
  <si>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</si>
  <si>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</si>
  <si>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</si>
  <si>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</si>
  <si>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</si>
  <si>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</si>
  <si>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</si>
  <si>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</si>
  <si>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</si>
  <si>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</si>
  <si>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</si>
  <si>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</si>
  <si>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</si>
  <si>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</si>
  <si>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</si>
  <si>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</si>
  <si>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</si>
  <si>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</si>
  <si>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</si>
  <si>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</si>
  <si>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</si>
  <si>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</si>
  <si>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</si>
  <si>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</si>
  <si>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</si>
  <si>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</si>
  <si>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</si>
  <si>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</si>
  <si>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</si>
  <si>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</si>
  <si>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</si>
  <si>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</si>
  <si>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</si>
  <si>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</si>
  <si>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</si>
  <si>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</si>
  <si>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</si>
  <si>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</si>
  <si>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</si>
  <si>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</si>
  <si>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</si>
  <si>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</si>
  <si>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</si>
  <si>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</si>
  <si>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</si>
  <si>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</si>
  <si>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</si>
  <si>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</si>
  <si>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</si>
  <si>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</si>
  <si>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</si>
  <si>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</si>
  <si>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</si>
  <si>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</si>
  <si>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</si>
  <si>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</si>
  <si>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</si>
  <si>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</si>
  <si>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</si>
  <si>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</si>
  <si>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</si>
  <si>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</si>
  <si>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</si>
  <si>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</si>
  <si>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</si>
  <si>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</si>
  <si>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</si>
  <si>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</si>
  <si>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</si>
  <si>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</si>
  <si>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</si>
  <si>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</si>
  <si>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</si>
  <si>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</si>
  <si>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</si>
  <si>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</si>
  <si>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</si>
  <si>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</si>
  <si>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</si>
  <si>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</si>
  <si>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</si>
  <si>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</si>
  <si>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</si>
  <si>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</si>
  <si>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</si>
  <si>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</si>
  <si>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</si>
  <si>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</si>
  <si>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</si>
  <si>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</si>
  <si>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</si>
  <si>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</si>
  <si>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</si>
  <si>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</si>
  <si>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</si>
  <si>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</si>
  <si>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</si>
  <si>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</si>
  <si>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</si>
  <si>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</si>
  <si>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</si>
  <si>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</si>
  <si>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</si>
  <si>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</si>
  <si>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</si>
  <si>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</si>
  <si>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</si>
  <si>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</si>
  <si>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</si>
  <si>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</si>
  <si>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</si>
  <si>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</si>
  <si>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</si>
  <si>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</si>
  <si>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</si>
  <si>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</si>
  <si>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</si>
  <si>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</si>
  <si>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</si>
  <si>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</si>
  <si>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</si>
  <si>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</si>
  <si>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</si>
  <si>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</si>
  <si>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</si>
  <si>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</si>
  <si>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</si>
  <si>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</si>
  <si>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</si>
  <si>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</si>
  <si>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</si>
  <si>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</si>
  <si>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</si>
  <si>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</si>
  <si>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</si>
  <si>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</si>
  <si>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</si>
  <si>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</si>
  <si>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</si>
  <si>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</si>
  <si>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</si>
  <si>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</si>
  <si>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</si>
  <si>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</si>
  <si>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</si>
  <si>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</si>
  <si>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</si>
  <si>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</si>
  <si>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</si>
  <si>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</si>
  <si>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</si>
  <si>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</si>
  <si>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</si>
  <si>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</si>
  <si>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</si>
  <si>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</si>
  <si>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</si>
  <si>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</si>
  <si>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</si>
  <si>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</si>
  <si>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</si>
  <si>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</si>
  <si>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</si>
  <si>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</si>
  <si>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</si>
  <si>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</si>
  <si>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</si>
  <si>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</si>
  <si>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</si>
  <si>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</si>
  <si>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</si>
  <si>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</si>
  <si>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</si>
  <si>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</si>
  <si>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</si>
  <si>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</si>
  <si>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</si>
  <si>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</si>
  <si>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</si>
  <si>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</si>
  <si>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</si>
  <si>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</si>
  <si>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</si>
  <si>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</si>
  <si>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</si>
  <si>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</si>
  <si>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</si>
  <si>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</si>
  <si>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</si>
  <si>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</si>
  <si>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</si>
  <si>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</si>
  <si>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</si>
  <si>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</si>
  <si>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</si>
  <si>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</si>
  <si>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</si>
  <si>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</si>
  <si>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</si>
  <si>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</si>
  <si>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</si>
  <si>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</si>
  <si>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</si>
  <si>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</si>
  <si>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</si>
  <si>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</si>
  <si>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</si>
  <si>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</si>
  <si>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</si>
  <si>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</si>
  <si>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</si>
  <si>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</si>
  <si>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</si>
  <si>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</si>
  <si>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</si>
  <si>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</si>
  <si>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</si>
  <si>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</si>
  <si>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</si>
  <si>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</si>
  <si>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</si>
  <si>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</si>
  <si>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</si>
  <si>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</si>
  <si>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</si>
  <si>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</si>
  <si>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</si>
  <si>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</si>
  <si>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</si>
  <si>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</si>
  <si>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</si>
  <si>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</si>
  <si>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</si>
  <si>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</si>
  <si>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</si>
  <si>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</si>
  <si>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</si>
  <si>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</si>
  <si>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</si>
  <si>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</si>
  <si>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</si>
  <si>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</si>
  <si>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</si>
  <si>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</si>
  <si>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</si>
  <si>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</si>
  <si>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</si>
  <si>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</si>
  <si>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</si>
  <si>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</si>
  <si>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</si>
  <si>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</si>
  <si>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</si>
  <si>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</si>
  <si>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</si>
  <si>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</si>
  <si>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</si>
  <si>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</si>
  <si>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</si>
  <si>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</si>
  <si>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</si>
  <si>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</si>
  <si>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</si>
  <si>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</si>
  <si>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</si>
  <si>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</si>
  <si>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</si>
  <si>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</si>
  <si>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</si>
  <si>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</si>
  <si>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</si>
  <si>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</si>
  <si>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</si>
  <si>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</si>
  <si>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</si>
  <si>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</si>
  <si>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</si>
  <si>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</si>
  <si>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</si>
  <si>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</si>
  <si>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</si>
  <si>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</si>
  <si>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</si>
  <si>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</si>
  <si>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</si>
  <si>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</si>
  <si>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</si>
  <si>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</si>
  <si>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</si>
  <si>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</si>
  <si>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</si>
  <si>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</si>
  <si>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</si>
  <si>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</si>
  <si>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</si>
  <si>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</si>
  <si>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</si>
  <si>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</si>
  <si>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</si>
  <si>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</si>
  <si>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</si>
  <si>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</si>
  <si>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</si>
  <si>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</si>
  <si>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</si>
  <si>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</si>
  <si>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</si>
  <si>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</si>
  <si>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</si>
  <si>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</si>
  <si>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</si>
  <si>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</si>
  <si>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</si>
  <si>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</si>
  <si>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</si>
  <si>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</si>
  <si>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</si>
  <si>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</si>
  <si>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</si>
  <si>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</si>
  <si>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</si>
  <si>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</si>
  <si>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</si>
  <si>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</si>
  <si>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</si>
  <si>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</si>
  <si>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</si>
  <si>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</si>
  <si>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</si>
  <si>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</si>
  <si>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</si>
  <si>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</si>
  <si>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</si>
  <si>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</si>
  <si>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</si>
  <si>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</si>
  <si>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</si>
  <si>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</si>
  <si>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</si>
  <si>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</si>
  <si>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</si>
  <si>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</si>
  <si>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</si>
  <si>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</si>
  <si>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</si>
  <si>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</si>
  <si>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</si>
  <si>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</si>
  <si>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</si>
  <si>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</si>
  <si>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</si>
  <si>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</si>
  <si>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</si>
  <si>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</si>
  <si>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</si>
  <si>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</si>
  <si>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</si>
  <si>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</si>
  <si>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</si>
  <si>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</si>
  <si>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</si>
  <si>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</si>
  <si>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</si>
  <si>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</si>
  <si>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</si>
  <si>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</si>
  <si>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</si>
  <si>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</si>
  <si>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</si>
  <si>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</si>
  <si>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</si>
  <si>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</si>
  <si>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</si>
  <si>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</si>
  <si>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</si>
  <si>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</si>
  <si>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</si>
  <si>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</si>
  <si>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</si>
  <si>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</si>
  <si>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</si>
  <si>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</si>
  <si>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</si>
  <si>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</si>
  <si>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</si>
  <si>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</si>
  <si>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</si>
  <si>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</si>
  <si>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</si>
  <si>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</si>
  <si>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</si>
  <si>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</si>
  <si>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</si>
  <si>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</si>
  <si>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</si>
  <si>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</si>
  <si>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</si>
  <si>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</si>
  <si>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</si>
  <si>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</si>
  <si>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</si>
  <si>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</si>
  <si>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</si>
  <si>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</si>
  <si>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</si>
  <si>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</si>
  <si>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</si>
  <si>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</si>
  <si>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</si>
  <si>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</si>
  <si>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</si>
  <si>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</si>
  <si>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</si>
  <si>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</si>
  <si>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</si>
  <si>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</si>
  <si>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</si>
  <si>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</si>
  <si>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</si>
  <si>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</si>
  <si>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</si>
  <si>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</si>
  <si>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</si>
  <si>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</si>
  <si>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</si>
  <si>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</si>
  <si>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</si>
  <si>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</si>
  <si>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</si>
  <si>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</si>
  <si>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</si>
  <si>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</si>
  <si>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</si>
  <si>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</si>
  <si>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</si>
  <si>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</si>
  <si>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</si>
  <si>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</si>
  <si>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</si>
  <si>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</si>
  <si>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</si>
  <si>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</si>
  <si>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</si>
  <si>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</si>
  <si>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</si>
  <si>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</si>
  <si>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</si>
  <si>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</si>
  <si>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</si>
  <si>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</si>
  <si>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</si>
  <si>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</si>
  <si>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</si>
  <si>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</si>
  <si>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</si>
  <si>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</si>
  <si>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</si>
  <si>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</si>
  <si>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</si>
  <si>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</si>
  <si>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</si>
  <si>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</si>
  <si>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</si>
  <si>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</si>
  <si>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</si>
  <si>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</si>
  <si>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</si>
  <si>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</si>
  <si>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</si>
  <si>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</si>
  <si>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</si>
  <si>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</si>
  <si>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</si>
  <si>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</si>
  <si>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</si>
  <si>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</si>
  <si>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</si>
  <si>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</si>
  <si>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</si>
  <si>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</si>
  <si>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</si>
  <si>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</si>
  <si>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</si>
  <si>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</si>
  <si>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</si>
  <si>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</si>
  <si>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</si>
  <si>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</si>
  <si>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</si>
  <si>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</si>
  <si>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</si>
  <si>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</si>
  <si>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</si>
  <si>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</si>
  <si>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</si>
  <si>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</si>
  <si>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</si>
  <si>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</si>
  <si>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</si>
  <si>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</si>
  <si>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</si>
  <si>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</si>
  <si>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</si>
  <si>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</si>
  <si>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</si>
  <si>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</si>
  <si>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</si>
  <si>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</si>
  <si>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</si>
  <si>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</si>
  <si>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</si>
  <si>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</si>
  <si>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</si>
  <si>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</si>
  <si>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</si>
  <si>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</si>
  <si>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</si>
  <si>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</si>
  <si>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</si>
  <si>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</si>
  <si>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</si>
  <si>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</si>
  <si>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</si>
  <si>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</si>
  <si>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</si>
  <si>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</si>
  <si>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</si>
  <si>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</si>
  <si>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</si>
  <si>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</si>
  <si>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</si>
  <si>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</si>
  <si>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</si>
  <si>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</si>
  <si>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</si>
  <si>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</si>
  <si>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</si>
  <si>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</si>
  <si>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</si>
  <si>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</si>
  <si>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</si>
  <si>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</si>
  <si>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</si>
  <si>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</si>
  <si>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</si>
  <si>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</si>
  <si>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</si>
  <si>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</si>
  <si>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</si>
  <si>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</si>
  <si>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</si>
  <si>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</si>
  <si>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</si>
  <si>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</si>
  <si>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</si>
  <si>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</si>
  <si>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</si>
  <si>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</si>
  <si>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</si>
  <si>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</si>
  <si>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</si>
  <si>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</si>
  <si>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</si>
  <si>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</si>
  <si>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</si>
  <si>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</si>
  <si>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</si>
  <si>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</si>
  <si>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</si>
  <si>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</si>
  <si>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</si>
  <si>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</si>
  <si>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</si>
  <si>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</si>
  <si>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</si>
  <si>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</si>
  <si>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</si>
  <si>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</si>
  <si>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</si>
  <si>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</si>
  <si>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</si>
  <si>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</si>
  <si>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</si>
  <si>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</si>
  <si>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</si>
  <si>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</si>
  <si>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</si>
  <si>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</si>
  <si>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</si>
  <si>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</si>
  <si>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</si>
  <si>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</si>
  <si>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</si>
  <si>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</si>
  <si>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</si>
  <si>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</si>
  <si>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</si>
  <si>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</si>
  <si>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</si>
  <si>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</si>
  <si>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</si>
  <si>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</si>
  <si>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</si>
  <si>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</si>
  <si>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</si>
  <si>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</si>
  <si>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</si>
  <si>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</si>
  <si>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</si>
  <si>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</si>
  <si>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</si>
  <si>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</si>
  <si>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</si>
  <si>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</si>
  <si>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</si>
  <si>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</si>
  <si>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</si>
  <si>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</si>
  <si>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</si>
  <si>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</si>
  <si>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</si>
  <si>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</si>
  <si>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</si>
  <si>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</si>
  <si>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</si>
  <si>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</si>
  <si>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</si>
  <si>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</si>
  <si>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</si>
  <si>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</si>
  <si>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</si>
  <si>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</si>
  <si>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</si>
  <si>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</si>
  <si>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</si>
  <si>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</si>
  <si>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</si>
  <si>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</si>
  <si>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</si>
  <si>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</si>
  <si>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</si>
  <si>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</si>
  <si>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</si>
  <si>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</si>
  <si>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</si>
  <si>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</si>
  <si>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</si>
  <si>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</si>
  <si>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</si>
  <si>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</si>
  <si>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</si>
  <si>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</si>
  <si>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</si>
  <si>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</si>
  <si>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</si>
  <si>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</si>
  <si>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</si>
  <si>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</si>
  <si>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</si>
  <si>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</si>
  <si>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</si>
  <si>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</si>
  <si>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</si>
  <si>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</si>
  <si>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</si>
  <si>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</si>
  <si>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</si>
  <si>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</si>
  <si>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</si>
  <si>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</si>
  <si>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</si>
  <si>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</si>
  <si>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</si>
  <si>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</si>
  <si>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</si>
  <si>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</si>
  <si>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</si>
  <si>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</si>
  <si>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</si>
  <si>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</si>
  <si>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</si>
  <si>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</si>
  <si>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</si>
  <si>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</si>
  <si>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</si>
  <si>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</si>
  <si>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</si>
  <si>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</si>
  <si>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</si>
  <si>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</si>
  <si>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</si>
  <si>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</si>
  <si>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</si>
  <si>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</si>
  <si>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</si>
  <si>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</si>
  <si>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</si>
  <si>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</si>
  <si>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</si>
  <si>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</si>
  <si>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</si>
  <si>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</si>
  <si>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</si>
  <si>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</si>
  <si>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</si>
  <si>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</si>
  <si>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</si>
  <si>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</si>
  <si>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</si>
  <si>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</si>
  <si>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</si>
  <si>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</si>
  <si>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</si>
  <si>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</si>
  <si>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</si>
  <si>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</si>
  <si>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</si>
  <si>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</si>
  <si>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</si>
  <si>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</si>
  <si>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</si>
  <si>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</si>
  <si>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</si>
  <si>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</si>
  <si>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</si>
  <si>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</si>
  <si>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</si>
  <si>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</si>
  <si>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</si>
  <si>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</si>
  <si>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</si>
  <si>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</si>
  <si>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</si>
  <si>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</si>
  <si>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</si>
  <si>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</si>
  <si>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</si>
  <si>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</si>
  <si>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</si>
  <si>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</si>
  <si>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</si>
  <si>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</si>
  <si>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</si>
  <si>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</si>
  <si>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</si>
  <si>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</si>
  <si>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</si>
  <si>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</si>
  <si>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</si>
  <si>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</si>
  <si>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</si>
  <si>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</si>
  <si>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</si>
  <si>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</si>
  <si>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</si>
  <si>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</si>
  <si>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</si>
  <si>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</si>
  <si>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</si>
  <si>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</si>
  <si>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</si>
  <si>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</si>
  <si>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</si>
  <si>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</si>
  <si>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</si>
  <si>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</si>
  <si>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</si>
  <si>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</si>
  <si>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</si>
  <si>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</si>
  <si>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</si>
  <si>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</si>
  <si>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</si>
  <si>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</si>
  <si>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</si>
  <si>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</si>
  <si>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</si>
  <si>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</si>
  <si>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</si>
  <si>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</si>
  <si>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</si>
  <si>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</si>
  <si>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</si>
  <si>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</si>
  <si>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</si>
  <si>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</si>
  <si>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</si>
  <si>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</si>
  <si>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</si>
  <si>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</si>
  <si>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</si>
  <si>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</si>
  <si>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</si>
  <si>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</si>
  <si>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</si>
  <si>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</si>
  <si>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</si>
  <si>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</si>
  <si>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</si>
  <si>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</si>
  <si>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</si>
  <si>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</si>
  <si>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</si>
  <si>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</si>
  <si>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</si>
  <si>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</si>
  <si>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</si>
  <si>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</si>
  <si>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</si>
  <si>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</si>
  <si>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</si>
  <si>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</si>
  <si>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</si>
  <si>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</si>
  <si>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</si>
  <si>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</si>
  <si>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</si>
  <si>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</si>
  <si>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</si>
  <si>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</si>
  <si>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</si>
  <si>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</si>
  <si>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</si>
  <si>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</si>
  <si>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</si>
  <si>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</si>
  <si>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</si>
  <si>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</si>
  <si>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</si>
  <si>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</si>
  <si>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</si>
  <si>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</si>
  <si>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</si>
  <si>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</si>
  <si>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</si>
  <si>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</si>
  <si>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</si>
  <si>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</si>
  <si>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</si>
  <si>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</si>
  <si>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</si>
  <si>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</si>
  <si>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</si>
  <si>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</si>
  <si>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</si>
  <si>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</si>
  <si>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</si>
  <si>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</si>
  <si>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</si>
  <si>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</si>
  <si>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</si>
  <si>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</si>
  <si>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</si>
  <si>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</si>
  <si>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</si>
  <si>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</si>
  <si>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</si>
  <si>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</si>
  <si>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</si>
  <si>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</si>
  <si>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</si>
  <si>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</si>
  <si>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</si>
  <si>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</si>
  <si>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</si>
  <si>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</si>
  <si>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</si>
  <si>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</si>
  <si>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</si>
  <si>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</si>
  <si>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</si>
  <si>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</si>
  <si>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</si>
  <si>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</si>
  <si>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</si>
  <si>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</si>
  <si>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</si>
  <si>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</si>
  <si>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</si>
  <si>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</si>
  <si>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</si>
  <si>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</si>
  <si>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</si>
  <si>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</si>
  <si>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</si>
  <si>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</si>
  <si>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</si>
  <si>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</si>
  <si>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</si>
  <si>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</si>
  <si>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</si>
  <si>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</si>
  <si>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</si>
  <si>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</si>
  <si>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</si>
  <si>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</si>
  <si>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</si>
  <si>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</si>
  <si>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</si>
  <si>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</si>
  <si>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</si>
  <si>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</si>
  <si>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</si>
  <si>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</si>
  <si>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</si>
  <si>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</si>
  <si>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</si>
  <si>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</si>
  <si>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</si>
  <si>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</si>
  <si>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</si>
  <si>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</si>
  <si>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</si>
  <si>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</si>
  <si>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</si>
  <si>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</si>
  <si>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</si>
  <si>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</si>
  <si>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</si>
  <si>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</si>
  <si>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</si>
  <si>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</si>
  <si>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</si>
  <si>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</si>
  <si>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</si>
  <si>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</si>
  <si>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</si>
  <si>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</si>
  <si>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</si>
  <si>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</si>
  <si>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</si>
  <si>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</si>
  <si>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</si>
  <si>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</si>
  <si>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</si>
  <si>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</si>
  <si>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</si>
  <si>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</si>
  <si>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</si>
  <si>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</si>
  <si>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</si>
  <si>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</si>
  <si>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</si>
  <si>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</si>
  <si>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</si>
  <si>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</si>
  <si>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</si>
  <si>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</si>
  <si>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</si>
  <si>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</si>
  <si>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</si>
  <si>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</si>
  <si>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</si>
  <si>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</si>
  <si>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</si>
  <si>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</si>
  <si>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</si>
  <si>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</si>
  <si>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</si>
  <si>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</si>
  <si>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</si>
  <si>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</si>
  <si>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</si>
  <si>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</si>
  <si>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</si>
  <si>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</si>
  <si>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</si>
  <si>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</si>
  <si>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</si>
  <si>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</si>
  <si>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</si>
  <si>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</si>
  <si>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</si>
  <si>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</si>
  <si>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</si>
  <si>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</si>
  <si>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</si>
  <si>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</si>
  <si>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</si>
  <si>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</si>
  <si>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</si>
  <si>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</si>
  <si>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</si>
  <si>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</si>
  <si>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</si>
  <si>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</si>
  <si>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</si>
  <si>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</si>
  <si>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</si>
  <si>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</si>
  <si>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</si>
  <si>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</si>
  <si>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</si>
  <si>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</si>
  <si>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</si>
  <si>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</si>
  <si>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</si>
  <si>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</si>
  <si>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</si>
  <si>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</si>
  <si>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</si>
  <si>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</si>
  <si>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</si>
  <si>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</si>
  <si>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</si>
  <si>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</si>
  <si>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</si>
  <si>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</si>
  <si>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</si>
  <si>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</si>
  <si>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</si>
  <si>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</si>
  <si>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</si>
  <si>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</si>
  <si>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</si>
  <si>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</si>
  <si>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</si>
  <si>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</si>
  <si>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</si>
  <si>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</si>
  <si>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</si>
  <si>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</si>
  <si>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</si>
  <si>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</si>
  <si>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</si>
  <si>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</si>
  <si>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</si>
  <si>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</si>
  <si>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</si>
  <si>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</si>
  <si>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</si>
  <si>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</si>
  <si>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</si>
  <si>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</si>
  <si>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</si>
  <si>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</si>
  <si>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</si>
  <si>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</si>
  <si>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</si>
  <si>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</si>
  <si>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</si>
  <si>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</si>
  <si>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</si>
  <si>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</si>
  <si>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</si>
  <si>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</si>
  <si>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</si>
  <si>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</si>
  <si>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</si>
  <si>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</si>
  <si>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</si>
  <si>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</si>
  <si>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</si>
  <si>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</si>
  <si>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</si>
  <si>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</si>
  <si>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</si>
  <si>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</si>
  <si>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</si>
  <si>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</si>
  <si>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</si>
  <si>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</si>
  <si>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</si>
  <si>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</si>
  <si>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</si>
  <si>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</si>
  <si>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</si>
  <si>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</si>
  <si>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</si>
  <si>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</si>
  <si>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</si>
  <si>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</si>
  <si>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</si>
  <si>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</si>
  <si>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</si>
  <si>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</si>
  <si>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</si>
  <si>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</si>
  <si>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</si>
  <si>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</si>
  <si>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</si>
  <si>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</si>
  <si>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</si>
  <si>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</si>
  <si>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</si>
  <si>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</si>
  <si>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</si>
  <si>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</si>
  <si>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</si>
  <si>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</si>
  <si>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</si>
  <si>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</si>
  <si>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</si>
  <si>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</si>
  <si>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</si>
  <si>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</si>
  <si>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</si>
  <si>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</si>
  <si>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</si>
  <si>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</si>
  <si>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</si>
  <si>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</si>
  <si>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</si>
  <si>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</si>
  <si>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</si>
  <si>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</si>
  <si>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</si>
  <si>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</si>
  <si>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</si>
  <si>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</si>
  <si>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</si>
  <si>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</si>
  <si>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</si>
  <si>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</si>
  <si>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</si>
  <si>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</si>
  <si>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</si>
  <si>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</si>
  <si>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</si>
  <si>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</si>
  <si>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</si>
  <si>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</si>
  <si>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</si>
  <si>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</si>
  <si>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</si>
  <si>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</si>
  <si>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</si>
  <si>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</si>
  <si>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</si>
  <si>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</si>
  <si>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</si>
  <si>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</si>
  <si>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</si>
  <si>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</si>
  <si>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</si>
  <si>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</si>
  <si>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</si>
  <si>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</si>
  <si>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</si>
  <si>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</si>
  <si>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</si>
  <si>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</si>
  <si>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</si>
  <si>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</si>
  <si>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</si>
  <si>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</si>
  <si>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</si>
  <si>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</si>
  <si>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</si>
  <si>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</si>
  <si>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</si>
  <si>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</si>
  <si>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</si>
  <si>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</si>
  <si>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</si>
  <si>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</si>
  <si>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</si>
  <si>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</si>
  <si>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</si>
  <si>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</si>
  <si>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</si>
  <si>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</si>
  <si>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</si>
  <si>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</si>
  <si>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</si>
  <si>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</si>
  <si>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</si>
  <si>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</si>
  <si>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</si>
  <si>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</si>
  <si>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</si>
  <si>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</si>
  <si>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</si>
  <si>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</si>
  <si>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</si>
  <si>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</si>
  <si>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</si>
  <si>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</si>
  <si>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</si>
  <si>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</si>
  <si>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</si>
  <si>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</si>
  <si>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</si>
  <si>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</si>
  <si>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</si>
  <si>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</si>
  <si>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</si>
  <si>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</si>
  <si>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</si>
  <si>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</si>
  <si>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</si>
  <si>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</si>
  <si>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</si>
  <si>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</si>
  <si>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</si>
  <si>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</si>
  <si>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</si>
  <si>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</si>
  <si>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</si>
  <si>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</si>
  <si>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</si>
  <si>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</si>
  <si>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</si>
  <si>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</si>
  <si>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</si>
  <si>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</si>
  <si>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</si>
  <si>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</si>
  <si>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</si>
  <si>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</si>
  <si>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</si>
  <si>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</si>
  <si>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</si>
  <si>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</si>
  <si>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</si>
  <si>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</si>
  <si>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</si>
  <si>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</si>
  <si>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</si>
  <si>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</si>
  <si>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</si>
  <si>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</si>
  <si>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</si>
  <si>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</si>
  <si>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</si>
  <si>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</si>
  <si>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</si>
  <si>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</si>
  <si>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</si>
  <si>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</si>
  <si>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</si>
  <si>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</si>
  <si>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</si>
  <si>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</si>
  <si>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</si>
  <si>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</si>
  <si>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</si>
  <si>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</si>
  <si>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</si>
  <si>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</si>
  <si>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</si>
  <si>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</si>
  <si>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</si>
  <si>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</si>
  <si>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</si>
  <si>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</si>
  <si>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</si>
  <si>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</si>
  <si>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</si>
  <si>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</si>
  <si>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</si>
  <si>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</si>
  <si>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</si>
  <si>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</si>
  <si>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</si>
  <si>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</si>
  <si>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</si>
  <si>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</si>
  <si>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</si>
  <si>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</si>
  <si>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</si>
  <si>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</si>
  <si>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</si>
  <si>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</si>
  <si>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</si>
  <si>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</si>
  <si>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</si>
  <si>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</si>
  <si>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</si>
  <si>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</si>
  <si>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</si>
  <si>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</si>
  <si>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</si>
  <si>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</si>
  <si>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</si>
  <si>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</si>
  <si>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</si>
  <si>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</si>
  <si>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</si>
  <si>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</si>
  <si>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</si>
  <si>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</si>
  <si>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</si>
  <si>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</si>
  <si>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</si>
  <si>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</si>
  <si>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</si>
  <si>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</si>
  <si>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</si>
  <si>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</si>
  <si>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</si>
  <si>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</si>
  <si>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</si>
  <si>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</si>
  <si>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</si>
  <si>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</si>
  <si>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</si>
  <si>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</si>
  <si>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</si>
  <si>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</si>
  <si>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</si>
  <si>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</si>
  <si>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</si>
  <si>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</si>
  <si>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</si>
  <si>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</si>
  <si>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</si>
  <si>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</si>
  <si>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</si>
  <si>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</si>
  <si>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</si>
  <si>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</si>
  <si>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</si>
  <si>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</si>
  <si>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</si>
  <si>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</si>
  <si>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</si>
  <si>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</si>
  <si>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</si>
  <si>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</si>
  <si>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</si>
  <si>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</si>
  <si>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</si>
  <si>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</si>
  <si>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</si>
  <si>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</si>
  <si>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</si>
  <si>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</si>
  <si>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</si>
  <si>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</si>
  <si>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</si>
  <si>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</si>
  <si>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</si>
  <si>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</si>
  <si>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</si>
  <si>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</si>
  <si>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</si>
  <si>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</si>
  <si>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</si>
  <si>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</si>
  <si>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</si>
  <si>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</si>
  <si>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</si>
  <si>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</si>
  <si>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</si>
  <si>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</si>
  <si>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</si>
  <si>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</si>
  <si>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</si>
  <si>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</si>
  <si>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</si>
  <si>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</si>
  <si>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</si>
  <si>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</si>
  <si>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</si>
  <si>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</si>
  <si>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</si>
  <si>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</si>
  <si>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</si>
  <si>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</si>
  <si>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</si>
  <si>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</si>
  <si>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</si>
  <si>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</si>
  <si>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</si>
  <si>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</si>
  <si>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</si>
  <si>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</si>
  <si>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</si>
  <si>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</si>
  <si>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</si>
  <si>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</si>
  <si>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</si>
  <si>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</si>
  <si>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</si>
  <si>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</si>
  <si>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</si>
  <si>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</si>
  <si>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</si>
  <si>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</si>
  <si>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</si>
  <si>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</si>
  <si>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</si>
  <si>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</si>
  <si>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</si>
  <si>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</si>
  <si>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</si>
  <si>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</si>
  <si>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</si>
  <si>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</si>
  <si>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</si>
  <si>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</si>
  <si>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</si>
  <si>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</si>
  <si>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</si>
  <si>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</si>
  <si>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</si>
  <si>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</si>
  <si>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</si>
  <si>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</si>
  <si>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</si>
  <si>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</si>
  <si>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</si>
  <si>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</si>
  <si>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</si>
  <si>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</si>
  <si>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</si>
  <si>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</si>
  <si>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</si>
  <si>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</si>
  <si>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</si>
  <si>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</si>
  <si>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</si>
  <si>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</si>
  <si>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</si>
  <si>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</si>
  <si>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</si>
  <si>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</si>
  <si>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</si>
  <si>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</si>
  <si>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</si>
  <si>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</si>
  <si>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</si>
  <si>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</si>
  <si>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</si>
  <si>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</si>
  <si>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</si>
  <si>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</si>
  <si>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</si>
  <si>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</si>
  <si>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</si>
  <si>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</si>
  <si>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</si>
  <si>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</si>
  <si>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</si>
  <si>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</si>
  <si>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</si>
  <si>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</si>
  <si>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</si>
  <si>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</si>
  <si>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</si>
  <si>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</si>
  <si>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</si>
  <si>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</si>
  <si>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</si>
  <si>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</si>
  <si>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</si>
  <si>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</si>
  <si>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</si>
  <si>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</si>
  <si>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</si>
  <si>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</si>
  <si>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</si>
  <si>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</si>
  <si>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</si>
  <si>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</si>
  <si>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</si>
  <si>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</si>
  <si>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</si>
  <si>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</si>
  <si>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</si>
  <si>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</si>
  <si>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</si>
  <si>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</si>
  <si>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</si>
  <si>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</si>
  <si>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</si>
  <si>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</si>
  <si>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</si>
  <si>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</si>
  <si>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</si>
  <si>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</si>
  <si>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</si>
  <si>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</si>
  <si>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</si>
  <si>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</si>
  <si>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</si>
  <si>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</si>
  <si>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</si>
  <si>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</si>
  <si>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</si>
  <si>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</si>
  <si>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</si>
  <si>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</si>
  <si>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</si>
  <si>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</si>
  <si>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</si>
  <si>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</si>
  <si>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</si>
  <si>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</si>
  <si>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</si>
  <si>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</si>
  <si>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</si>
  <si>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</si>
  <si>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</si>
  <si>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</si>
  <si>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</si>
  <si>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</si>
  <si>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</si>
  <si>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</si>
  <si>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</si>
  <si>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</si>
  <si>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</si>
  <si>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</si>
  <si>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</si>
  <si>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</si>
  <si>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</si>
  <si>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</si>
  <si>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</si>
  <si>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</si>
  <si>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</si>
  <si>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</si>
  <si>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</si>
  <si>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</si>
  <si>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</si>
  <si>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</si>
  <si>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</si>
  <si>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</si>
  <si>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</si>
  <si>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</si>
  <si>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</si>
  <si>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</si>
  <si>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</si>
  <si>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</si>
  <si>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</si>
  <si>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</si>
  <si>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</si>
  <si>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</si>
  <si>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</si>
  <si>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</si>
  <si>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</si>
  <si>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</si>
  <si>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</si>
  <si>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</si>
  <si>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</si>
  <si>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</si>
  <si>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</si>
  <si>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</si>
  <si>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</si>
  <si>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</si>
  <si>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</si>
  <si>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</si>
  <si>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</si>
  <si>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</si>
  <si>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</si>
  <si>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</si>
  <si>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</si>
  <si>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</si>
  <si>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</si>
  <si>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</si>
  <si>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</si>
  <si>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</si>
  <si>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</si>
  <si>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</si>
  <si>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</si>
  <si>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</si>
  <si>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</si>
  <si>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</si>
  <si>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</si>
  <si>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</si>
  <si>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</si>
  <si>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</si>
  <si>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</si>
  <si>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</si>
  <si>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</si>
  <si>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</si>
  <si>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</si>
  <si>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</si>
  <si>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</si>
  <si>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</si>
  <si>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</si>
  <si>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</si>
  <si>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</si>
  <si>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</si>
  <si>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</si>
  <si>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</si>
  <si>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</si>
  <si>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</si>
  <si>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</si>
  <si>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</si>
  <si>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</si>
  <si>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</si>
  <si>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</si>
  <si>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</si>
  <si>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</si>
  <si>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</si>
  <si>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</si>
  <si>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</si>
  <si>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</si>
  <si>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</si>
  <si>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</si>
  <si>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</si>
  <si>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</si>
  <si>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</si>
  <si>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</si>
  <si>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</si>
  <si>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</si>
  <si>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</si>
  <si>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</si>
  <si>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</si>
  <si>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</si>
  <si>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</si>
  <si>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</si>
  <si>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</si>
  <si>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</si>
  <si>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</si>
  <si>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</si>
  <si>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</si>
  <si>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</si>
  <si>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</si>
  <si>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</si>
  <si>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</si>
  <si>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</si>
  <si>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</si>
  <si>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</si>
  <si>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</si>
  <si>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</si>
  <si>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</si>
  <si>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</si>
  <si>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</si>
  <si>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</si>
  <si>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</si>
  <si>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</si>
  <si>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</si>
  <si>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</si>
  <si>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</si>
  <si>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</si>
  <si>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</si>
  <si>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</si>
  <si>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</si>
  <si>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</si>
  <si>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</si>
  <si>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</si>
  <si>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</si>
  <si>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</si>
  <si>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</si>
  <si>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</si>
  <si>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</si>
  <si>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</si>
  <si>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</si>
  <si>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</si>
  <si>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</si>
  <si>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</si>
  <si>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</si>
  <si>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</si>
  <si>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</si>
  <si>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</si>
  <si>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</si>
  <si>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</si>
  <si>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</si>
  <si>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</si>
  <si>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</si>
  <si>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</si>
  <si>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</si>
  <si>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</si>
  <si>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</si>
  <si>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</si>
  <si>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</si>
  <si>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</si>
  <si>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</si>
  <si>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</si>
  <si>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</si>
  <si>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</si>
  <si>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</si>
  <si>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</si>
  <si>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</si>
  <si>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</si>
  <si>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</si>
  <si>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</si>
  <si>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</si>
  <si>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</si>
  <si>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</si>
  <si>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</si>
  <si>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</si>
  <si>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</si>
  <si>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</si>
  <si>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</si>
  <si>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</si>
  <si>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</si>
  <si>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</si>
  <si>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</si>
  <si>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</si>
  <si>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</si>
  <si>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</si>
  <si>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</si>
  <si>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</si>
  <si>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</si>
  <si>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</si>
  <si>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</si>
  <si>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</si>
  <si>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</si>
  <si>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</si>
  <si>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</si>
  <si>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</si>
  <si>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</si>
  <si>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</si>
  <si>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</si>
  <si>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</si>
  <si>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</si>
  <si>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</si>
  <si>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</si>
  <si>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</si>
  <si>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</si>
  <si>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</si>
  <si>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</si>
  <si>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</si>
  <si>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</si>
  <si>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</si>
  <si>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</si>
  <si>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</si>
  <si>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</si>
  <si>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</si>
  <si>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</si>
  <si>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</si>
  <si>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</si>
  <si>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</si>
  <si>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</si>
  <si>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</si>
  <si>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</si>
  <si>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</si>
  <si>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</si>
  <si>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</si>
  <si>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</si>
  <si>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</si>
  <si>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</si>
  <si>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</si>
  <si>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</si>
  <si>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</si>
  <si>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</si>
  <si>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</si>
  <si>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</si>
  <si>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</si>
  <si>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</si>
  <si>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</si>
  <si>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</si>
  <si>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</si>
  <si>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</si>
  <si>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</si>
  <si>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</si>
  <si>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</si>
  <si>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</si>
  <si>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</si>
  <si>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</si>
  <si>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</si>
  <si>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</si>
  <si>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</si>
  <si>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</si>
  <si>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</si>
  <si>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</si>
  <si>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</si>
  <si>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</si>
  <si>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</si>
  <si>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</si>
  <si>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</si>
  <si>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</si>
  <si>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</si>
  <si>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</si>
  <si>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</si>
  <si>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</si>
  <si>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</si>
  <si>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</si>
  <si>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</si>
  <si>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</si>
  <si>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</si>
  <si>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</si>
  <si>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</si>
  <si>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</si>
  <si>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</si>
  <si>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</si>
  <si>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</si>
  <si>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</si>
  <si>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</si>
  <si>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</si>
  <si>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</si>
  <si>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</si>
  <si>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</si>
  <si>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</si>
  <si>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</si>
  <si>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</si>
  <si>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</si>
  <si>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</si>
  <si>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</si>
  <si>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</si>
  <si>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</si>
  <si>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</si>
  <si>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</si>
  <si>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</si>
  <si>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</si>
  <si>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</si>
  <si>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</si>
  <si>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</si>
  <si>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</si>
  <si>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</si>
  <si>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</si>
  <si>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</si>
  <si>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</si>
  <si>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</si>
  <si>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</si>
  <si>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</si>
  <si>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</si>
  <si>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</si>
  <si>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</si>
  <si>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</si>
  <si>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</si>
  <si>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</si>
  <si>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</si>
  <si>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</si>
  <si>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</si>
  <si>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</si>
  <si>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</si>
  <si>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</si>
  <si>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</si>
  <si>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</si>
  <si>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</si>
  <si>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</si>
  <si>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</si>
  <si>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</si>
  <si>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</si>
  <si>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</si>
  <si>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</si>
  <si>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</si>
  <si>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</si>
  <si>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</si>
  <si>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</si>
  <si>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</si>
  <si>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</si>
  <si>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</si>
  <si>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</si>
  <si>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</si>
  <si>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</si>
  <si>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</si>
  <si>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</si>
  <si>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</si>
  <si>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</si>
  <si>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</si>
  <si>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</si>
  <si>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</si>
  <si>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</si>
  <si>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</si>
  <si>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</si>
  <si>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</si>
  <si>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</si>
  <si>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</si>
  <si>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</si>
  <si>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</si>
  <si>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</si>
  <si>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</si>
  <si>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</si>
  <si>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</si>
  <si>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</si>
  <si>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</si>
  <si>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</si>
  <si>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</si>
  <si>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</si>
  <si>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</si>
  <si>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</si>
  <si>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</si>
  <si>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</si>
  <si>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</si>
  <si>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</si>
  <si>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</si>
  <si>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</si>
  <si>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</si>
  <si>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</si>
  <si>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</si>
  <si>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</si>
  <si>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</si>
  <si>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</si>
  <si>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</si>
  <si>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</si>
  <si>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</si>
  <si>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</si>
  <si>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</si>
  <si>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</si>
  <si>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</si>
  <si>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</si>
  <si>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</si>
  <si>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</si>
  <si>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</si>
  <si>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</si>
  <si>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</si>
  <si>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</si>
  <si>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</si>
  <si>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</si>
  <si>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</si>
  <si>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</si>
  <si>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</si>
  <si>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</si>
  <si>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</si>
  <si>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</si>
  <si>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</si>
  <si>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</si>
  <si>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</si>
  <si>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</si>
  <si>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</si>
  <si>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</si>
  <si>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</si>
  <si>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</si>
  <si>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</si>
  <si>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</si>
  <si>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</si>
  <si>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</si>
  <si>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</si>
  <si>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</si>
  <si>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</si>
  <si>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</si>
  <si>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</si>
  <si>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</si>
  <si>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</si>
  <si>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</si>
  <si>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</si>
  <si>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</si>
  <si>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</si>
  <si>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</si>
  <si>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</si>
  <si>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</si>
  <si>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</si>
  <si>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</si>
  <si>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</si>
  <si>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</si>
  <si>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</si>
  <si>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</si>
  <si>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</si>
  <si>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</si>
  <si>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</si>
  <si>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</si>
  <si>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</si>
  <si>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</si>
  <si>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</si>
  <si>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</si>
  <si>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</si>
  <si>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</si>
  <si>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</si>
  <si>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</si>
  <si>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</si>
  <si>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</si>
  <si>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</si>
  <si>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</si>
  <si>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</si>
  <si>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</si>
  <si>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</si>
  <si>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</si>
  <si>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</si>
  <si>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</si>
  <si>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</si>
  <si>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</si>
  <si>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</si>
  <si>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</si>
  <si>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</si>
  <si>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</si>
  <si>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</si>
  <si>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</si>
  <si>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</si>
  <si>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</si>
  <si>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</si>
  <si>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</si>
  <si>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</si>
  <si>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</si>
  <si>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</si>
  <si>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</si>
  <si>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</si>
  <si>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</si>
  <si>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</si>
  <si>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</si>
  <si>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</si>
  <si>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</si>
  <si>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</si>
  <si>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</si>
  <si>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</si>
  <si>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</si>
  <si>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</si>
  <si>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</si>
  <si>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</si>
  <si>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</si>
  <si>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</si>
  <si>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</si>
  <si>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</si>
  <si>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</si>
  <si>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</si>
  <si>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</si>
  <si>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</si>
  <si>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</si>
  <si>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</si>
  <si>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</si>
  <si>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</si>
  <si>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</si>
  <si>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</si>
  <si>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</si>
  <si>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</si>
  <si>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</si>
  <si>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</si>
  <si>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</si>
  <si>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</si>
  <si>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</si>
  <si>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</si>
  <si>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</si>
  <si>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</si>
  <si>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</si>
  <si>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</si>
  <si>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</si>
  <si>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</si>
  <si>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</si>
  <si>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</si>
  <si>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</si>
  <si>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</si>
  <si>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</si>
  <si>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</si>
  <si>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</si>
  <si>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</si>
  <si>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</si>
  <si>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</si>
  <si>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</si>
  <si>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</si>
  <si>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</si>
  <si>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</si>
  <si>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</si>
  <si>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</si>
  <si>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</si>
  <si>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</si>
  <si>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</si>
  <si>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</si>
  <si>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</si>
  <si>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</si>
  <si>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</si>
  <si>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</si>
  <si>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</si>
  <si>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</si>
  <si>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</si>
  <si>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</si>
  <si>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</si>
  <si>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</si>
  <si>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</si>
  <si>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</si>
  <si>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</si>
  <si>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</si>
  <si>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</si>
  <si>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</si>
  <si>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</si>
  <si>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</si>
  <si>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</si>
  <si>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</si>
  <si>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</si>
  <si>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</si>
  <si>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</si>
  <si>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</si>
  <si>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</si>
  <si>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</si>
  <si>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</si>
  <si>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</si>
  <si>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</si>
  <si>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</si>
  <si>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</si>
  <si>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</si>
  <si>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</si>
  <si>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</si>
  <si>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</si>
  <si>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</si>
  <si>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</si>
  <si>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</si>
  <si>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</si>
  <si>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</si>
  <si>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</si>
  <si>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</si>
  <si>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</si>
  <si>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</si>
  <si>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</si>
  <si>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</si>
  <si>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</si>
  <si>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</si>
  <si>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</si>
  <si>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</si>
  <si>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</si>
  <si>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</si>
  <si>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</si>
  <si>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</si>
  <si>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</si>
  <si>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</si>
  <si>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</si>
  <si>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</si>
  <si>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</si>
  <si>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</si>
  <si>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</si>
  <si>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</si>
  <si>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</si>
  <si>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</si>
  <si>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</si>
  <si>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</si>
  <si>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</si>
  <si>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</si>
  <si>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</si>
  <si>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</si>
  <si>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</si>
  <si>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</si>
  <si>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</si>
  <si>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</si>
  <si>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</si>
  <si>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</si>
  <si>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</si>
  <si>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</si>
  <si>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</si>
  <si>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</si>
  <si>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</si>
  <si>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</si>
  <si>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</si>
  <si>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</si>
  <si>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</si>
  <si>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</si>
  <si>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</si>
  <si>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</si>
  <si>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</si>
  <si>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</si>
  <si>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</si>
  <si>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</si>
  <si>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</si>
  <si>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</si>
  <si>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</si>
  <si>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</si>
  <si>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</si>
  <si>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</si>
  <si>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</si>
  <si>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</si>
  <si>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</si>
  <si>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</si>
  <si>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</si>
  <si>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</si>
  <si>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</si>
  <si>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</si>
  <si>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</si>
  <si>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</si>
  <si>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</si>
  <si>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</si>
  <si>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</si>
  <si>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</si>
  <si>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</si>
  <si>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</si>
  <si>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</si>
  <si>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</si>
  <si>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</si>
  <si>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</si>
  <si>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</si>
  <si>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</si>
  <si>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</si>
  <si>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</si>
  <si>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</si>
  <si>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</si>
  <si>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</si>
  <si>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</si>
  <si>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</si>
  <si>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</si>
  <si>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</si>
  <si>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</si>
  <si>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</si>
  <si>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</si>
  <si>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</si>
  <si>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</si>
  <si>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</si>
  <si>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</si>
  <si>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</si>
  <si>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</si>
  <si>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</si>
  <si>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</si>
  <si>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</si>
  <si>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</si>
  <si>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</si>
  <si>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</si>
  <si>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</si>
  <si>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</si>
  <si>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</si>
  <si>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</si>
  <si>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</si>
  <si>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</si>
  <si>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</si>
  <si>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</si>
  <si>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</si>
  <si>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</si>
  <si>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</si>
  <si>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</si>
  <si>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</si>
  <si>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</si>
  <si>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</si>
  <si>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</si>
  <si>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</si>
  <si>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</si>
  <si>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</si>
  <si>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</si>
  <si>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</si>
  <si>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</si>
  <si>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</si>
  <si>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</si>
  <si>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</si>
  <si>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</si>
  <si>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</si>
  <si>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</si>
  <si>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</si>
  <si>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</si>
  <si>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</si>
  <si>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</si>
  <si>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</si>
  <si>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</si>
  <si>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</si>
  <si>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</si>
  <si>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</si>
  <si>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</si>
  <si>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</si>
  <si>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</si>
  <si>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</si>
  <si>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</si>
  <si>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</si>
  <si>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</si>
  <si>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</si>
  <si>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</si>
  <si>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</si>
  <si>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</si>
  <si>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</si>
  <si>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</si>
  <si>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</si>
  <si>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</si>
  <si>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</si>
  <si>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</si>
  <si>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</si>
  <si>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</si>
  <si>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</si>
  <si>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</si>
  <si>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</si>
  <si>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</si>
  <si>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</si>
  <si>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</si>
  <si>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</si>
  <si>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</si>
  <si>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</si>
  <si>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</si>
  <si>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</si>
  <si>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</si>
  <si>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</si>
  <si>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</si>
  <si>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</si>
  <si>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</si>
  <si>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</si>
  <si>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</si>
  <si>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</si>
  <si>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</si>
  <si>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</si>
  <si>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</si>
  <si>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</si>
  <si>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</si>
  <si>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</si>
  <si>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</si>
  <si>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</si>
  <si>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</si>
  <si>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</si>
  <si>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</si>
  <si>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</si>
  <si>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</si>
  <si>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</si>
  <si>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</si>
  <si>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</si>
  <si>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</si>
  <si>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</si>
  <si>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</si>
  <si>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</si>
  <si>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</si>
  <si>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</si>
  <si>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</si>
  <si>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</si>
  <si>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</si>
  <si>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</si>
  <si>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</si>
  <si>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</si>
  <si>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</si>
  <si>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</si>
  <si>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</si>
  <si>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</si>
  <si>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</si>
  <si>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</si>
  <si>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</si>
  <si>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</si>
  <si>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</si>
  <si>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</si>
  <si>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</si>
  <si>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</si>
  <si>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</si>
  <si>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</si>
  <si>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</si>
  <si>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</si>
  <si>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</si>
  <si>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</si>
  <si>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</si>
  <si>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</si>
  <si>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</si>
  <si>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</si>
  <si>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</si>
  <si>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</si>
  <si>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</si>
  <si>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</si>
  <si>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</si>
  <si>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</si>
  <si>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</si>
  <si>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</si>
  <si>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</si>
  <si>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</si>
  <si>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</si>
  <si>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</si>
  <si>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</si>
  <si>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</si>
  <si>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</si>
  <si>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</si>
  <si>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</si>
  <si>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</si>
  <si>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</si>
  <si>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</si>
  <si>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</si>
  <si>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</si>
  <si>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</si>
  <si>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</si>
  <si>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</si>
  <si>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</si>
  <si>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</si>
  <si>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</si>
  <si>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</si>
  <si>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</si>
  <si>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</si>
  <si>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</si>
  <si>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</si>
  <si>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</si>
  <si>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</si>
  <si>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</si>
  <si>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</si>
  <si>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</si>
  <si>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</si>
  <si>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</si>
  <si>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</si>
  <si>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</si>
  <si>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</si>
  <si>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</si>
  <si>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</si>
  <si>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</si>
  <si>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</si>
  <si>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</si>
  <si>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</si>
  <si>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</si>
  <si>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</si>
  <si>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</si>
  <si>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</si>
  <si>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</si>
  <si>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</si>
  <si>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</si>
  <si>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</si>
  <si>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</si>
  <si>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</si>
  <si>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</si>
  <si>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</si>
  <si>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</si>
  <si>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</si>
  <si>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</si>
  <si>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</si>
  <si>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</si>
  <si>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</si>
  <si>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</si>
  <si>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</si>
  <si>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</si>
  <si>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</si>
  <si>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</si>
  <si>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</si>
  <si>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</si>
  <si>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</si>
  <si>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</si>
  <si>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</si>
  <si>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</si>
  <si>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</si>
  <si>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</si>
  <si>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</si>
  <si>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</si>
  <si>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</si>
  <si>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</si>
  <si>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</si>
  <si>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</si>
  <si>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</si>
  <si>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</si>
  <si>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</si>
  <si>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</si>
  <si>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</si>
  <si>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</si>
  <si>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</si>
  <si>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</si>
  <si>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</si>
  <si>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</si>
  <si>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</si>
  <si>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</si>
  <si>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</si>
  <si>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</si>
  <si>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</si>
  <si>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</si>
  <si>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</si>
  <si>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</si>
  <si>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</si>
  <si>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</si>
  <si>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</si>
  <si>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</si>
  <si>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</si>
  <si>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</si>
  <si>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</si>
  <si>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</si>
  <si>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</si>
  <si>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</si>
  <si>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</si>
  <si>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</si>
  <si>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</si>
  <si>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</si>
  <si>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</si>
  <si>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</si>
  <si>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</si>
  <si>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</si>
  <si>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</si>
  <si>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</si>
  <si>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</si>
  <si>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</si>
  <si>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</si>
  <si>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</si>
  <si>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</si>
  <si>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</si>
  <si>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</si>
  <si>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</si>
  <si>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</si>
  <si>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</si>
  <si>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</si>
  <si>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</si>
  <si>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</si>
  <si>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</si>
  <si>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</si>
  <si>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</si>
  <si>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</si>
  <si>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</si>
  <si>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</si>
  <si>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</si>
  <si>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</si>
  <si>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</si>
  <si>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</si>
  <si>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</si>
  <si>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</si>
  <si>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</si>
  <si>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</si>
  <si>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</si>
  <si>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</si>
  <si>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</si>
  <si>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</si>
  <si>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</si>
  <si>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</si>
  <si>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</si>
  <si>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</si>
  <si>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</si>
  <si>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</si>
  <si>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</si>
  <si>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</si>
  <si>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</si>
  <si>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</si>
  <si>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</si>
  <si>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</si>
  <si>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</si>
  <si>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</si>
  <si>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</si>
  <si>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</si>
  <si>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</si>
  <si>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</si>
  <si>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</si>
  <si>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</si>
  <si>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</si>
  <si>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</si>
  <si>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</si>
  <si>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</si>
  <si>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</si>
  <si>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</si>
  <si>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</si>
  <si>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</si>
  <si>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</si>
  <si>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</si>
  <si>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</si>
  <si>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</si>
  <si>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</si>
  <si>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</si>
  <si>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</si>
  <si>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</si>
  <si>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</si>
  <si>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</si>
  <si>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</si>
  <si>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</si>
  <si>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</si>
  <si>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</si>
  <si>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</si>
  <si>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</si>
  <si>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</si>
  <si>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</si>
  <si>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</si>
  <si>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</si>
  <si>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</si>
  <si>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</si>
  <si>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</si>
  <si>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</si>
  <si>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</si>
  <si>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</si>
  <si>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</si>
  <si>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</si>
  <si>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</si>
  <si>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</si>
  <si>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</si>
  <si>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</si>
  <si>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</si>
  <si>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</si>
  <si>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</si>
  <si>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</si>
  <si>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</si>
  <si>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</si>
  <si>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</si>
  <si>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</si>
  <si>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</si>
  <si>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</si>
  <si>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</si>
  <si>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</si>
  <si>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</si>
  <si>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</si>
  <si>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</si>
  <si>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</si>
  <si>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</si>
  <si>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</si>
  <si>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</si>
  <si>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</si>
  <si>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</si>
  <si>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</si>
  <si>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</si>
  <si>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</si>
  <si>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</si>
  <si>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</si>
  <si>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</si>
  <si>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</si>
  <si>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</si>
  <si>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</si>
  <si>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</si>
  <si>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</si>
  <si>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</si>
  <si>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</si>
  <si>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</si>
  <si>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</si>
  <si>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</si>
  <si>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</si>
  <si>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</si>
  <si>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</si>
  <si>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</si>
  <si>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</si>
  <si>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</si>
  <si>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</si>
  <si>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</si>
  <si>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</si>
  <si>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</si>
  <si>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</si>
  <si>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</si>
  <si>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</si>
  <si>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</si>
  <si>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</si>
  <si>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</si>
  <si>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</si>
  <si>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</si>
  <si>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</si>
  <si>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</si>
  <si>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</si>
  <si>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</si>
  <si>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</si>
  <si>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</si>
  <si>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</si>
  <si>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</si>
  <si>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</si>
  <si>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</si>
  <si>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</si>
  <si>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</si>
  <si>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</si>
  <si>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</si>
  <si>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</si>
  <si>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</si>
  <si>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</si>
  <si>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</si>
  <si>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</si>
  <si>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</si>
  <si>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</si>
  <si>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</si>
  <si>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</si>
  <si>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</si>
  <si>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</si>
  <si>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</si>
  <si>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</si>
  <si>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</si>
  <si>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</si>
  <si>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</si>
  <si>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</si>
  <si>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</si>
  <si>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</si>
  <si>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</si>
  <si>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</si>
  <si>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</si>
  <si>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</si>
  <si>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</si>
  <si>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</si>
  <si>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</si>
  <si>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</si>
  <si>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</si>
  <si>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</si>
  <si>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</si>
  <si>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</si>
  <si>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</si>
  <si>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</si>
  <si>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</si>
  <si>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</si>
  <si>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</si>
  <si>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</si>
  <si>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</si>
  <si>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</si>
  <si>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</si>
  <si>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</si>
  <si>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</si>
  <si>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</si>
  <si>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</si>
  <si>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</si>
  <si>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</si>
  <si>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</si>
  <si>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</si>
  <si>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</si>
  <si>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</si>
  <si>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</si>
  <si>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</si>
  <si>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</si>
  <si>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</si>
  <si>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</si>
  <si>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</si>
  <si>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</si>
  <si>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</si>
  <si>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</si>
  <si>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</si>
  <si>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</si>
  <si>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</si>
  <si>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</si>
  <si>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</si>
  <si>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</si>
  <si>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</si>
  <si>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</si>
  <si>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</si>
  <si>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</si>
  <si>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</si>
  <si>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</si>
  <si>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</si>
  <si>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</si>
  <si>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</si>
  <si>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</si>
  <si>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</si>
  <si>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</si>
  <si>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</si>
  <si>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</si>
  <si>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</si>
  <si>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</si>
  <si>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</si>
  <si>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</si>
  <si>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</si>
  <si>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</si>
  <si>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</si>
  <si>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</si>
  <si>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</si>
  <si>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</si>
  <si>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</si>
  <si>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</si>
  <si>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</si>
  <si>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</si>
  <si>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</si>
  <si>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</si>
  <si>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</si>
  <si>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</si>
  <si>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</si>
  <si>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</si>
  <si>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</si>
  <si>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</si>
  <si>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</si>
  <si>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</si>
  <si>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</si>
  <si>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</si>
  <si>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</si>
  <si>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</si>
  <si>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</si>
  <si>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</si>
  <si>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</si>
  <si>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</si>
  <si>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</si>
  <si>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</si>
  <si>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</si>
  <si>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</si>
  <si>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</si>
  <si>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</si>
  <si>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</si>
  <si>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</si>
  <si>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</si>
  <si>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</si>
  <si>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</si>
  <si>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</si>
  <si>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</si>
  <si>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</si>
  <si>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</si>
  <si>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</si>
  <si>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</si>
  <si>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</si>
  <si>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</si>
  <si>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</si>
  <si>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</si>
  <si>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</si>
  <si>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</si>
  <si>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</si>
  <si>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</si>
  <si>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</si>
  <si>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</si>
  <si>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</si>
  <si>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</si>
  <si>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</si>
  <si>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</si>
  <si>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</si>
  <si>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</si>
  <si>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</si>
  <si>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</si>
  <si>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</si>
  <si>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</si>
  <si>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</si>
  <si>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</si>
  <si>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</si>
  <si>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</si>
  <si>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</si>
  <si>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</si>
  <si>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</si>
  <si>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</si>
  <si>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</si>
  <si>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</si>
  <si>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</si>
  <si>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</si>
  <si>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</si>
  <si>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</si>
  <si>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</si>
  <si>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</si>
  <si>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</si>
  <si>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</si>
  <si>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</si>
  <si>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</si>
  <si>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</si>
  <si>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</si>
  <si>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</si>
  <si>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</si>
  <si>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</si>
  <si>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</si>
  <si>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</si>
  <si>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</si>
  <si>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</si>
  <si>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</si>
  <si>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</si>
  <si>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</si>
  <si>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</si>
  <si>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</si>
  <si>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</si>
  <si>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</si>
  <si>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</si>
  <si>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</si>
  <si>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</si>
  <si>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</si>
  <si>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</si>
  <si>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</si>
  <si>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</si>
  <si>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</si>
  <si>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</si>
  <si>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</si>
  <si>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</si>
  <si>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</si>
  <si>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</si>
  <si>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</si>
  <si>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</si>
  <si>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</si>
  <si>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</si>
  <si>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</si>
  <si>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</si>
  <si>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</si>
  <si>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</si>
  <si>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</si>
  <si>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</si>
  <si>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</si>
  <si>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</si>
  <si>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</si>
  <si>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</si>
  <si>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</si>
  <si>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</si>
  <si>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</si>
  <si>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</si>
  <si>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</si>
  <si>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</si>
  <si>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</si>
  <si>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</si>
  <si>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</si>
  <si>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</si>
  <si>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</si>
  <si>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</si>
  <si>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</si>
  <si>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</si>
  <si>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</si>
  <si>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</si>
  <si>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</si>
  <si>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</si>
  <si>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</si>
  <si>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</si>
  <si>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</si>
  <si>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</si>
  <si>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</si>
  <si>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</si>
  <si>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</si>
  <si>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</si>
  <si>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</si>
  <si>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</si>
  <si>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</si>
  <si>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</si>
  <si>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</si>
  <si>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</si>
  <si>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</si>
  <si>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</si>
  <si>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</si>
  <si>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</si>
  <si>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</si>
  <si>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</si>
  <si>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</si>
  <si>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</si>
  <si>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</si>
  <si>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</si>
  <si>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</si>
  <si>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</si>
  <si>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</si>
  <si>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</si>
  <si>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</si>
  <si>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</si>
  <si>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</si>
  <si>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</si>
  <si>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</si>
  <si>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</si>
  <si>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</si>
  <si>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</si>
  <si>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</si>
  <si>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</si>
  <si>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</si>
  <si>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</si>
  <si>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</si>
  <si>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</si>
  <si>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</si>
  <si>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</si>
  <si>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</si>
  <si>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</si>
  <si>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</si>
  <si>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</si>
  <si>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</si>
  <si>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</si>
  <si>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</si>
  <si>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</si>
  <si>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</si>
  <si>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</si>
  <si>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</si>
  <si>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</si>
  <si>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</si>
  <si>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</si>
  <si>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</si>
  <si>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</si>
  <si>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</si>
  <si>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</si>
  <si>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</si>
  <si>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</si>
  <si>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</si>
  <si>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</si>
  <si>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</si>
  <si>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</si>
  <si>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</si>
  <si>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</si>
  <si>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</si>
  <si>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</si>
  <si>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</si>
  <si>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</si>
  <si>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</si>
  <si>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</si>
  <si>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</si>
  <si>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</si>
  <si>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</si>
  <si>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</si>
  <si>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</si>
  <si>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</si>
  <si>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</si>
  <si>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</si>
  <si>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</si>
  <si>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</si>
  <si>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</si>
  <si>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</si>
  <si>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</si>
  <si>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</si>
  <si>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</si>
  <si>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</si>
  <si>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</si>
  <si>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</si>
  <si>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</si>
  <si>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</si>
  <si>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</si>
  <si>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</si>
  <si>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</si>
  <si>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</si>
  <si>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</si>
  <si>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</si>
  <si>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</si>
  <si>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</si>
  <si>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</si>
  <si>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</si>
  <si>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</si>
  <si>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</si>
  <si>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</si>
  <si>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</si>
  <si>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</si>
  <si>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</si>
  <si>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</si>
  <si>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</si>
  <si>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</si>
  <si>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</si>
  <si>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</si>
  <si>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</si>
  <si>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</si>
  <si>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</si>
  <si>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</si>
  <si>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</si>
  <si>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</si>
  <si>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</si>
  <si>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</si>
  <si>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</si>
  <si>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</si>
  <si>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</si>
  <si>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</si>
  <si>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</si>
  <si>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</si>
  <si>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</si>
  <si>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</si>
  <si>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</si>
  <si>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</si>
  <si>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</si>
  <si>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</si>
  <si>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</si>
  <si>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</si>
  <si>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</si>
  <si>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</si>
  <si>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</si>
  <si>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</si>
  <si>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</si>
  <si>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</si>
  <si>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</si>
  <si>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</si>
  <si>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</si>
  <si>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</si>
  <si>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</si>
  <si>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</si>
  <si>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</si>
  <si>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</si>
  <si>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</si>
  <si>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</si>
  <si>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</si>
  <si>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</si>
  <si>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</si>
  <si>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</si>
  <si>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</si>
  <si>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</si>
  <si>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</si>
  <si>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</si>
  <si>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</si>
  <si>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</si>
  <si>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</si>
  <si>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</si>
  <si>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</si>
  <si>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</si>
  <si>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</si>
  <si>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</si>
  <si>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</si>
  <si>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</si>
  <si>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</si>
  <si>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</si>
  <si>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</si>
  <si>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</si>
  <si>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</si>
  <si>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</si>
  <si>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</si>
  <si>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</si>
  <si>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</si>
  <si>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</si>
  <si>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</si>
  <si>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</si>
  <si>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</si>
  <si>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</si>
  <si>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</si>
  <si>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</si>
  <si>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</si>
  <si>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</si>
  <si>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</si>
  <si>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</si>
  <si>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</si>
  <si>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</si>
  <si>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</si>
  <si>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</si>
  <si>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</si>
  <si>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</si>
  <si>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</si>
  <si>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</si>
  <si>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</si>
  <si>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</si>
  <si>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</si>
  <si>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</si>
  <si>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</si>
  <si>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</si>
  <si>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</si>
  <si>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</si>
  <si>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</si>
  <si>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</si>
  <si>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</si>
  <si>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</si>
  <si>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</si>
  <si>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</si>
  <si>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</si>
  <si>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</si>
  <si>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</si>
  <si>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</si>
  <si>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</si>
  <si>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</si>
  <si>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</si>
  <si>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</si>
  <si>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</si>
  <si>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</si>
  <si>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</si>
  <si>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</si>
  <si>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</si>
  <si>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</si>
  <si>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</si>
  <si>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</si>
  <si>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</si>
  <si>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</si>
  <si>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</si>
  <si>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</si>
  <si>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</si>
  <si>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</si>
  <si>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</si>
  <si>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</si>
  <si>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</si>
  <si>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</si>
  <si>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</si>
  <si>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</si>
  <si>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</si>
  <si>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</si>
  <si>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</si>
  <si>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</si>
  <si>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</si>
  <si>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</si>
  <si>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</si>
  <si>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</si>
  <si>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</si>
  <si>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</si>
  <si>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</si>
  <si>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</si>
  <si>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</si>
  <si>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</si>
  <si>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</si>
  <si>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</si>
  <si>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</si>
  <si>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</si>
  <si>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</si>
  <si>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</si>
  <si>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</si>
  <si>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</si>
  <si>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</si>
  <si>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</si>
  <si>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</si>
  <si>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</si>
  <si>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</si>
  <si>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</si>
  <si>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</si>
  <si>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</si>
  <si>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</si>
  <si>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</si>
  <si>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</si>
  <si>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</si>
  <si>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</si>
  <si>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</si>
  <si>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</si>
  <si>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</si>
  <si>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</si>
  <si>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</si>
  <si>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</si>
  <si>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</si>
  <si>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</si>
  <si>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</si>
  <si>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</si>
  <si>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</si>
  <si>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</si>
  <si>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</si>
  <si>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</si>
  <si>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</si>
  <si>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</si>
  <si>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</si>
  <si>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</si>
  <si>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</si>
  <si>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</si>
  <si>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</si>
  <si>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</si>
  <si>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</si>
  <si>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</si>
  <si>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</si>
  <si>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</si>
  <si>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</si>
  <si>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</si>
  <si>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</si>
  <si>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</si>
  <si>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</si>
  <si>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</si>
  <si>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</si>
  <si>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</si>
  <si>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</si>
  <si>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</si>
  <si>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</si>
  <si>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</si>
  <si>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</si>
  <si>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</si>
  <si>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</si>
  <si>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</si>
  <si>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</si>
  <si>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</si>
  <si>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</si>
  <si>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</si>
  <si>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</si>
  <si>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</si>
  <si>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</si>
  <si>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</si>
  <si>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</si>
  <si>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</si>
  <si>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</si>
  <si>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</si>
  <si>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</si>
  <si>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</si>
  <si>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</si>
  <si>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</si>
  <si>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</si>
  <si>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</si>
  <si>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</si>
  <si>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</si>
  <si>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</si>
  <si>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</si>
  <si>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</si>
  <si>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</si>
  <si>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</si>
  <si>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</si>
  <si>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</si>
  <si>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GRUDA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</si>
</sst>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63"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1682475.35</v>
      </c>
      <c r="D2" s="6">
        <f>'PR-RAS'!E6</f>
        <v>1868079.1199999999</v>
      </c>
      <c r="E2" s="6">
        <v>0</v>
      </c>
      <c r="F2" s="6">
        <v>0</v>
      </c>
      <c r="G2" s="7">
        <f t="shared" ref="G2:G264" si="0">(B2/1000)*(C2*1+D2*2)</f>
        <v>5418.6335900000004</v>
      </c>
      <c r="H2" s="7">
        <f t="shared" ref="H2:H26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1197977.6199999999</v>
      </c>
      <c r="D46" s="1">
        <f>'PR-RAS'!E50</f>
        <v>1361204.4000000001</v>
      </c>
      <c r="E46" s="1">
        <v>0</v>
      </c>
      <c r="F46" s="1">
        <v>0</v>
      </c>
      <c r="G46" s="2">
        <f t="shared" si="0"/>
        <v>176417.38889999999</v>
      </c>
      <c r="H46" s="2">
        <f t="shared" si="1"/>
        <v>0.78000000026077032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1197977.6199999999</v>
      </c>
      <c r="D64" s="1">
        <f>'PR-RAS'!E68</f>
        <v>1361204.4000000001</v>
      </c>
      <c r="E64" s="1">
        <v>0</v>
      </c>
      <c r="F64" s="1">
        <v>0</v>
      </c>
      <c r="G64" s="2">
        <f t="shared" si="0"/>
        <v>246984.34445999999</v>
      </c>
      <c r="H64" s="2">
        <f t="shared" si="1"/>
        <v>0.78000000026077032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1056547.3899999999</v>
      </c>
      <c r="D65" s="1">
        <f>'PR-RAS'!E69</f>
        <v>1359010.61</v>
      </c>
      <c r="E65" s="1">
        <v>0</v>
      </c>
      <c r="F65" s="1">
        <v>0</v>
      </c>
      <c r="G65" s="2">
        <f t="shared" si="0"/>
        <v>241572.39104000002</v>
      </c>
      <c r="H65" s="2">
        <f t="shared" si="1"/>
        <v>0.77999999979510903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141430.23000000001</v>
      </c>
      <c r="D66" s="1">
        <f>'PR-RAS'!E70</f>
        <v>2193.79</v>
      </c>
      <c r="E66" s="1">
        <v>0</v>
      </c>
      <c r="F66" s="1">
        <v>0</v>
      </c>
      <c r="G66" s="2">
        <f t="shared" si="0"/>
        <v>9478.157650000001</v>
      </c>
      <c r="H66" s="2">
        <f t="shared" si="1"/>
        <v>0.44000000001051376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0.15</v>
      </c>
      <c r="E78" s="1">
        <v>0</v>
      </c>
      <c r="F78" s="1">
        <v>0</v>
      </c>
      <c r="G78" s="2">
        <f t="shared" si="0"/>
        <v>2.4639999999999999E-2</v>
      </c>
      <c r="H78" s="2">
        <f t="shared" si="1"/>
        <v>0.16999999999999998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0.15</v>
      </c>
      <c r="E79" s="1">
        <v>0</v>
      </c>
      <c r="F79" s="1">
        <v>0</v>
      </c>
      <c r="G79" s="2">
        <f t="shared" si="0"/>
        <v>2.496E-2</v>
      </c>
      <c r="H79" s="2">
        <f t="shared" si="1"/>
        <v>0.16999999999999998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0.15</v>
      </c>
      <c r="E81" s="1">
        <v>0</v>
      </c>
      <c r="F81" s="1">
        <v>0</v>
      </c>
      <c r="G81" s="2">
        <f t="shared" si="0"/>
        <v>2.5600000000000001E-2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16322.36</v>
      </c>
      <c r="D102" s="1">
        <f>'PR-RAS'!E106</f>
        <v>18693.63</v>
      </c>
      <c r="E102" s="1">
        <v>0</v>
      </c>
      <c r="F102" s="1">
        <v>0</v>
      </c>
      <c r="G102" s="2">
        <f t="shared" si="0"/>
        <v>5424.671620000001</v>
      </c>
      <c r="H102" s="2">
        <f t="shared" si="1"/>
        <v>0.72999999999956344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16322.36</v>
      </c>
      <c r="D108" s="1">
        <f>'PR-RAS'!E112</f>
        <v>18693.63</v>
      </c>
      <c r="E108" s="1">
        <v>0</v>
      </c>
      <c r="F108" s="1">
        <v>0</v>
      </c>
      <c r="G108" s="2">
        <f t="shared" si="0"/>
        <v>5746.9293400000006</v>
      </c>
      <c r="H108" s="2">
        <f t="shared" si="1"/>
        <v>0.72999999999956344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16322.36</v>
      </c>
      <c r="D113" s="1">
        <f>'PR-RAS'!E117</f>
        <v>18693.63</v>
      </c>
      <c r="E113" s="1">
        <v>0</v>
      </c>
      <c r="F113" s="1">
        <v>0</v>
      </c>
      <c r="G113" s="2">
        <f t="shared" si="0"/>
        <v>6015.4774400000006</v>
      </c>
      <c r="H113" s="2">
        <f t="shared" si="1"/>
        <v>0.72999999999956344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20062.09</v>
      </c>
      <c r="D120" s="1">
        <f>'PR-RAS'!E124</f>
        <v>21410.03</v>
      </c>
      <c r="E120" s="1">
        <v>0</v>
      </c>
      <c r="F120" s="1">
        <v>0</v>
      </c>
      <c r="G120" s="2">
        <f t="shared" si="0"/>
        <v>7482.9758499999989</v>
      </c>
      <c r="H120" s="2">
        <f t="shared" si="1"/>
        <v>0.11999999999898137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17417</v>
      </c>
      <c r="D121" s="1">
        <f>'PR-RAS'!E125</f>
        <v>21410.03</v>
      </c>
      <c r="E121" s="1">
        <v>0</v>
      </c>
      <c r="F121" s="1">
        <v>0</v>
      </c>
      <c r="G121" s="2">
        <f t="shared" si="0"/>
        <v>7228.4471999999996</v>
      </c>
      <c r="H121" s="2">
        <f t="shared" si="1"/>
        <v>2.9999999998835847E-2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17417</v>
      </c>
      <c r="D123" s="1">
        <f>'PR-RAS'!E127</f>
        <v>21410.03</v>
      </c>
      <c r="E123" s="1">
        <v>0</v>
      </c>
      <c r="F123" s="1">
        <v>0</v>
      </c>
      <c r="G123" s="2">
        <f t="shared" si="0"/>
        <v>7348.9213199999995</v>
      </c>
      <c r="H123" s="2">
        <f t="shared" si="1"/>
        <v>2.9999999998835847E-2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2645.09</v>
      </c>
      <c r="D124" s="1">
        <f>'PR-RAS'!E128</f>
        <v>0</v>
      </c>
      <c r="E124" s="1">
        <v>0</v>
      </c>
      <c r="F124" s="1">
        <v>0</v>
      </c>
      <c r="G124" s="2">
        <f t="shared" si="0"/>
        <v>325.34607</v>
      </c>
      <c r="H124" s="2">
        <f t="shared" si="1"/>
        <v>9.0000000000145519E-2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2645.09</v>
      </c>
      <c r="D125" s="1">
        <f>'PR-RAS'!E129</f>
        <v>0</v>
      </c>
      <c r="E125" s="1">
        <v>0</v>
      </c>
      <c r="F125" s="1">
        <v>0</v>
      </c>
      <c r="G125" s="2">
        <f t="shared" si="0"/>
        <v>327.99116000000004</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448113.26</v>
      </c>
      <c r="D129" s="1">
        <f>'PR-RAS'!E133</f>
        <v>466770.91</v>
      </c>
      <c r="E129" s="1">
        <v>0</v>
      </c>
      <c r="F129" s="1">
        <v>0</v>
      </c>
      <c r="G129" s="2">
        <f t="shared" si="0"/>
        <v>176851.85024</v>
      </c>
      <c r="H129" s="2">
        <f t="shared" si="1"/>
        <v>0.3500000000349246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448113.26</v>
      </c>
      <c r="D130" s="1">
        <f>'PR-RAS'!E134</f>
        <v>466770.91</v>
      </c>
      <c r="E130" s="1">
        <v>0</v>
      </c>
      <c r="F130" s="1">
        <v>0</v>
      </c>
      <c r="G130" s="2">
        <f t="shared" si="0"/>
        <v>178233.50532000003</v>
      </c>
      <c r="H130" s="2">
        <f t="shared" si="1"/>
        <v>0.3500000000349246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370106.07</v>
      </c>
      <c r="D131" s="1">
        <f>'PR-RAS'!E135</f>
        <v>433645.91</v>
      </c>
      <c r="E131" s="1">
        <v>0</v>
      </c>
      <c r="F131" s="1">
        <v>0</v>
      </c>
      <c r="G131" s="2">
        <f t="shared" si="0"/>
        <v>160861.72569999998</v>
      </c>
      <c r="H131" s="2">
        <f t="shared" si="1"/>
        <v>0.16000000003259629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78007.19</v>
      </c>
      <c r="D132" s="1">
        <f>'PR-RAS'!E136</f>
        <v>33125</v>
      </c>
      <c r="E132" s="1">
        <v>0</v>
      </c>
      <c r="F132" s="1">
        <v>0</v>
      </c>
      <c r="G132" s="2">
        <f t="shared" si="0"/>
        <v>18897.691890000002</v>
      </c>
      <c r="H132" s="2">
        <f t="shared" si="1"/>
        <v>0.19000000000232831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1465145.72</v>
      </c>
      <c r="D147" s="1">
        <f>'PR-RAS'!E151</f>
        <v>1820672.82</v>
      </c>
      <c r="E147" s="1">
        <v>0</v>
      </c>
      <c r="F147" s="1">
        <v>0</v>
      </c>
      <c r="G147" s="2">
        <f t="shared" si="0"/>
        <v>745547.73855999997</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990641.34</v>
      </c>
      <c r="D148" s="1">
        <f>'PR-RAS'!E152</f>
        <v>1290828.1599999999</v>
      </c>
      <c r="E148" s="1">
        <v>0</v>
      </c>
      <c r="F148" s="1">
        <v>0</v>
      </c>
      <c r="G148" s="2">
        <f t="shared" si="0"/>
        <v>525127.75601999997</v>
      </c>
      <c r="H148" s="2">
        <f t="shared" si="1"/>
        <v>0.49999999988358468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811082.4</v>
      </c>
      <c r="D149" s="1">
        <f>'PR-RAS'!E153</f>
        <v>1062109.24</v>
      </c>
      <c r="E149" s="1">
        <v>0</v>
      </c>
      <c r="F149" s="1">
        <v>0</v>
      </c>
      <c r="G149" s="2">
        <f t="shared" si="0"/>
        <v>434424.53023999993</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801503.49</v>
      </c>
      <c r="D150" s="1">
        <f>'PR-RAS'!E154</f>
        <v>1052436.22</v>
      </c>
      <c r="E150" s="1">
        <v>0</v>
      </c>
      <c r="F150" s="1">
        <v>0</v>
      </c>
      <c r="G150" s="2">
        <f t="shared" si="0"/>
        <v>433050.01356999995</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5023.1000000000004</v>
      </c>
      <c r="D152" s="1">
        <f>'PR-RAS'!E156</f>
        <v>3566.26</v>
      </c>
      <c r="E152" s="1">
        <v>0</v>
      </c>
      <c r="F152" s="1">
        <v>0</v>
      </c>
      <c r="G152" s="2">
        <f t="shared" si="0"/>
        <v>1835.4986200000001</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4555.8100000000004</v>
      </c>
      <c r="D153" s="1">
        <f>'PR-RAS'!E157</f>
        <v>6106.76</v>
      </c>
      <c r="E153" s="1">
        <v>0</v>
      </c>
      <c r="F153" s="1">
        <v>0</v>
      </c>
      <c r="G153" s="2">
        <f t="shared" si="0"/>
        <v>2548.9381600000002</v>
      </c>
      <c r="H153" s="2">
        <f t="shared" si="1"/>
        <v>0.42999999999938154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45773.57</v>
      </c>
      <c r="D154" s="1">
        <f>'PR-RAS'!E158</f>
        <v>53499.519999999997</v>
      </c>
      <c r="E154" s="1">
        <v>0</v>
      </c>
      <c r="F154" s="1">
        <v>0</v>
      </c>
      <c r="G154" s="2">
        <f t="shared" si="0"/>
        <v>23374.209329999998</v>
      </c>
      <c r="H154" s="2">
        <f t="shared" si="1"/>
        <v>0.91000000000349246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133785.37</v>
      </c>
      <c r="D155" s="1">
        <f>'PR-RAS'!E159</f>
        <v>175219.4</v>
      </c>
      <c r="E155" s="1">
        <v>0</v>
      </c>
      <c r="F155" s="1">
        <v>0</v>
      </c>
      <c r="G155" s="2">
        <f t="shared" si="0"/>
        <v>74570.52218</v>
      </c>
      <c r="H155" s="2">
        <f t="shared" si="1"/>
        <v>0.76999999998952262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133785.37</v>
      </c>
      <c r="D157" s="1">
        <f>'PR-RAS'!E161</f>
        <v>175219.4</v>
      </c>
      <c r="E157" s="1">
        <v>0</v>
      </c>
      <c r="F157" s="1">
        <v>0</v>
      </c>
      <c r="G157" s="2">
        <f t="shared" si="0"/>
        <v>75538.970520000003</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439599.55</v>
      </c>
      <c r="D159" s="1">
        <f>'PR-RAS'!E163</f>
        <v>489153.22000000009</v>
      </c>
      <c r="E159" s="1">
        <v>0</v>
      </c>
      <c r="F159" s="1">
        <v>0</v>
      </c>
      <c r="G159" s="2">
        <f t="shared" si="0"/>
        <v>224029.14642000003</v>
      </c>
      <c r="H159" s="2">
        <f t="shared" si="1"/>
        <v>0.67000000010011718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45513.289999999994</v>
      </c>
      <c r="D160" s="1">
        <f>'PR-RAS'!E164</f>
        <v>49090.28</v>
      </c>
      <c r="E160" s="1">
        <v>0</v>
      </c>
      <c r="F160" s="1">
        <v>0</v>
      </c>
      <c r="G160" s="2">
        <f t="shared" si="0"/>
        <v>22847.322149999996</v>
      </c>
      <c r="H160" s="2">
        <f t="shared" si="1"/>
        <v>0.569999999992433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2990.85</v>
      </c>
      <c r="D161" s="1">
        <f>'PR-RAS'!E165</f>
        <v>6097.6</v>
      </c>
      <c r="E161" s="1">
        <v>0</v>
      </c>
      <c r="F161" s="1">
        <v>0</v>
      </c>
      <c r="G161" s="2">
        <f t="shared" si="0"/>
        <v>2429.768</v>
      </c>
      <c r="H161" s="2">
        <f t="shared" si="1"/>
        <v>0.54999999999972715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40897.65</v>
      </c>
      <c r="D162" s="1">
        <f>'PR-RAS'!E166</f>
        <v>40548.68</v>
      </c>
      <c r="E162" s="1">
        <v>0</v>
      </c>
      <c r="F162" s="1">
        <v>0</v>
      </c>
      <c r="G162" s="2">
        <f t="shared" si="0"/>
        <v>19641.196610000003</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849.59</v>
      </c>
      <c r="D163" s="1">
        <f>'PR-RAS'!E167</f>
        <v>413</v>
      </c>
      <c r="E163" s="1">
        <v>0</v>
      </c>
      <c r="F163" s="1">
        <v>0</v>
      </c>
      <c r="G163" s="2">
        <f t="shared" si="0"/>
        <v>271.44558000000001</v>
      </c>
      <c r="H163" s="2">
        <f t="shared" si="1"/>
        <v>0.40999999999996817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775.2</v>
      </c>
      <c r="D164" s="1">
        <f>'PR-RAS'!E168</f>
        <v>2031</v>
      </c>
      <c r="E164" s="1">
        <v>0</v>
      </c>
      <c r="F164" s="1">
        <v>0</v>
      </c>
      <c r="G164" s="2">
        <f t="shared" si="0"/>
        <v>788.46360000000004</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97362.79</v>
      </c>
      <c r="D165" s="1">
        <f>'PR-RAS'!E169</f>
        <v>94807.54</v>
      </c>
      <c r="E165" s="1">
        <v>0</v>
      </c>
      <c r="F165" s="1">
        <v>0</v>
      </c>
      <c r="G165" s="2">
        <f t="shared" si="0"/>
        <v>47064.37068</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14084.68</v>
      </c>
      <c r="D166" s="1">
        <f>'PR-RAS'!E170</f>
        <v>13982.68</v>
      </c>
      <c r="E166" s="1">
        <v>0</v>
      </c>
      <c r="F166" s="1">
        <v>0</v>
      </c>
      <c r="G166" s="2">
        <f t="shared" si="0"/>
        <v>6938.2566000000006</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61948.91</v>
      </c>
      <c r="D167" s="1">
        <f>'PR-RAS'!E171</f>
        <v>58539.68</v>
      </c>
      <c r="E167" s="1">
        <v>0</v>
      </c>
      <c r="F167" s="1">
        <v>0</v>
      </c>
      <c r="G167" s="2">
        <f t="shared" si="0"/>
        <v>29718.692820000004</v>
      </c>
      <c r="H167" s="2">
        <f t="shared" si="1"/>
        <v>0.4099999999962165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17900.7</v>
      </c>
      <c r="D168" s="1">
        <f>'PR-RAS'!E172</f>
        <v>18973.98</v>
      </c>
      <c r="E168" s="1">
        <v>0</v>
      </c>
      <c r="F168" s="1">
        <v>0</v>
      </c>
      <c r="G168" s="2">
        <f t="shared" si="0"/>
        <v>9326.7262200000005</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2961.43</v>
      </c>
      <c r="D169" s="1">
        <f>'PR-RAS'!E173</f>
        <v>1854.25</v>
      </c>
      <c r="E169" s="1">
        <v>0</v>
      </c>
      <c r="F169" s="1">
        <v>0</v>
      </c>
      <c r="G169" s="2">
        <f t="shared" si="0"/>
        <v>1120.5482400000001</v>
      </c>
      <c r="H169" s="2">
        <f t="shared" si="1"/>
        <v>0.67999999999983629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467.07</v>
      </c>
      <c r="D170" s="1">
        <f>'PR-RAS'!E174</f>
        <v>1131.3</v>
      </c>
      <c r="E170" s="1">
        <v>0</v>
      </c>
      <c r="F170" s="1">
        <v>0</v>
      </c>
      <c r="G170" s="2">
        <f t="shared" si="0"/>
        <v>461.31423000000007</v>
      </c>
      <c r="H170" s="2">
        <f t="shared" si="1"/>
        <v>0.3699999999999477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325.64999999999998</v>
      </c>
      <c r="E172" s="1">
        <v>0</v>
      </c>
      <c r="F172" s="1">
        <v>0</v>
      </c>
      <c r="G172" s="2">
        <f t="shared" si="0"/>
        <v>111.3723</v>
      </c>
      <c r="H172" s="2">
        <f t="shared" si="1"/>
        <v>0.35000000000002274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279796.75</v>
      </c>
      <c r="D173" s="1">
        <f>'PR-RAS'!E177</f>
        <v>328970.34000000003</v>
      </c>
      <c r="E173" s="1">
        <v>0</v>
      </c>
      <c r="F173" s="1">
        <v>0</v>
      </c>
      <c r="G173" s="2">
        <f t="shared" si="0"/>
        <v>161290.83796</v>
      </c>
      <c r="H173" s="2">
        <f t="shared" si="1"/>
        <v>0.59000000002561137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224693.43</v>
      </c>
      <c r="D174" s="1">
        <f>'PR-RAS'!E178</f>
        <v>253620.22</v>
      </c>
      <c r="E174" s="1">
        <v>0</v>
      </c>
      <c r="F174" s="1">
        <v>0</v>
      </c>
      <c r="G174" s="2">
        <f t="shared" si="0"/>
        <v>126624.55950999999</v>
      </c>
      <c r="H174" s="2">
        <f t="shared" si="1"/>
        <v>0.64999999999417923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25647.86</v>
      </c>
      <c r="D175" s="1">
        <f>'PR-RAS'!E179</f>
        <v>40737.74</v>
      </c>
      <c r="E175" s="1">
        <v>0</v>
      </c>
      <c r="F175" s="1">
        <v>0</v>
      </c>
      <c r="G175" s="2">
        <f t="shared" si="0"/>
        <v>18639.461159999999</v>
      </c>
      <c r="H175" s="2">
        <f t="shared" si="1"/>
        <v>0.40000000000145519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63.72</v>
      </c>
      <c r="E176" s="1">
        <v>0</v>
      </c>
      <c r="F176" s="1">
        <v>0</v>
      </c>
      <c r="G176" s="2">
        <f t="shared" si="0"/>
        <v>44.603999999999999</v>
      </c>
      <c r="H176" s="2">
        <f t="shared" si="1"/>
        <v>0.71999999999999886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9371.1</v>
      </c>
      <c r="D177" s="1">
        <f>'PR-RAS'!E181</f>
        <v>10382.120000000001</v>
      </c>
      <c r="E177" s="1">
        <v>0</v>
      </c>
      <c r="F177" s="1">
        <v>0</v>
      </c>
      <c r="G177" s="2">
        <f t="shared" si="0"/>
        <v>5303.8198400000001</v>
      </c>
      <c r="H177" s="2">
        <f t="shared" si="1"/>
        <v>0.22000000000116415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2601.9499999999998</v>
      </c>
      <c r="D179" s="1">
        <f>'PR-RAS'!E183</f>
        <v>3943.26</v>
      </c>
      <c r="E179" s="1">
        <v>0</v>
      </c>
      <c r="F179" s="1">
        <v>0</v>
      </c>
      <c r="G179" s="2">
        <f t="shared" si="0"/>
        <v>1866.94766</v>
      </c>
      <c r="H179" s="2">
        <f t="shared" si="1"/>
        <v>0.31000000000040018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1707.06</v>
      </c>
      <c r="D180" s="1">
        <f>'PR-RAS'!E184</f>
        <v>428.98</v>
      </c>
      <c r="E180" s="1">
        <v>0</v>
      </c>
      <c r="F180" s="1">
        <v>0</v>
      </c>
      <c r="G180" s="2">
        <f t="shared" si="0"/>
        <v>459.13857999999999</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4870.32</v>
      </c>
      <c r="D181" s="1">
        <f>'PR-RAS'!E185</f>
        <v>5083.3999999999996</v>
      </c>
      <c r="E181" s="1">
        <v>0</v>
      </c>
      <c r="F181" s="1">
        <v>0</v>
      </c>
      <c r="G181" s="2">
        <f t="shared" si="0"/>
        <v>2706.6815999999999</v>
      </c>
      <c r="H181" s="2">
        <f t="shared" si="1"/>
        <v>0.71999999999934516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10777.59</v>
      </c>
      <c r="D182" s="1">
        <f>'PR-RAS'!E186</f>
        <v>14710.9</v>
      </c>
      <c r="E182" s="1">
        <v>0</v>
      </c>
      <c r="F182" s="1">
        <v>0</v>
      </c>
      <c r="G182" s="2">
        <f t="shared" si="0"/>
        <v>7276.0895899999996</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6355.51</v>
      </c>
      <c r="D183" s="1">
        <f>'PR-RAS'!E187</f>
        <v>5880.03</v>
      </c>
      <c r="E183" s="1">
        <v>0</v>
      </c>
      <c r="F183" s="1">
        <v>0</v>
      </c>
      <c r="G183" s="2">
        <f t="shared" si="0"/>
        <v>3297.0337399999999</v>
      </c>
      <c r="H183" s="2">
        <f t="shared" si="1"/>
        <v>0.51999999999952706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10571.21</v>
      </c>
      <c r="D184" s="1">
        <f>'PR-RAS'!E188</f>
        <v>10405.029999999999</v>
      </c>
      <c r="E184" s="1">
        <v>0</v>
      </c>
      <c r="F184" s="1">
        <v>0</v>
      </c>
      <c r="G184" s="2">
        <f t="shared" si="0"/>
        <v>5742.7724099999996</v>
      </c>
      <c r="H184" s="2">
        <f t="shared" si="1"/>
        <v>0.23999999999796273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2124.56</v>
      </c>
      <c r="D186" s="1">
        <f>'PR-RAS'!E190</f>
        <v>2327.2399999999998</v>
      </c>
      <c r="E186" s="1">
        <v>0</v>
      </c>
      <c r="F186" s="1">
        <v>0</v>
      </c>
      <c r="G186" s="2">
        <f t="shared" si="0"/>
        <v>1254.1223999999997</v>
      </c>
      <c r="H186" s="2">
        <f t="shared" si="1"/>
        <v>0.67999999999983629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25</v>
      </c>
      <c r="E188" s="1">
        <v>0</v>
      </c>
      <c r="F188" s="1">
        <v>0</v>
      </c>
      <c r="G188" s="2">
        <f t="shared" si="0"/>
        <v>19.277830000000002</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3741.58</v>
      </c>
      <c r="D189" s="1">
        <f>'PR-RAS'!E193</f>
        <v>3726.81</v>
      </c>
      <c r="E189" s="1">
        <v>0</v>
      </c>
      <c r="F189" s="1">
        <v>0</v>
      </c>
      <c r="G189" s="2">
        <f t="shared" si="0"/>
        <v>2104.6976</v>
      </c>
      <c r="H189" s="2">
        <f t="shared" si="1"/>
        <v>0.61000000000012733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380.98</v>
      </c>
      <c r="D190" s="1">
        <f>'PR-RAS'!E194</f>
        <v>0</v>
      </c>
      <c r="E190" s="1">
        <v>0</v>
      </c>
      <c r="F190" s="1">
        <v>0</v>
      </c>
      <c r="G190" s="2">
        <f t="shared" si="0"/>
        <v>72.005220000000008</v>
      </c>
      <c r="H190" s="2">
        <f t="shared" si="1"/>
        <v>1.999999999998181E-2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4271</v>
      </c>
      <c r="D191" s="1">
        <f>'PR-RAS'!E195</f>
        <v>4325.9799999999996</v>
      </c>
      <c r="E191" s="1">
        <v>0</v>
      </c>
      <c r="F191" s="1">
        <v>0</v>
      </c>
      <c r="G191" s="2">
        <f t="shared" si="0"/>
        <v>2455.3624</v>
      </c>
      <c r="H191" s="2">
        <f t="shared" si="1"/>
        <v>2.0000000000436557E-2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802.69</v>
      </c>
      <c r="D192" s="1">
        <f>'PR-RAS'!E196</f>
        <v>1143.24</v>
      </c>
      <c r="E192" s="1">
        <v>0</v>
      </c>
      <c r="F192" s="1">
        <v>0</v>
      </c>
      <c r="G192" s="2">
        <f t="shared" si="0"/>
        <v>590.03147000000001</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802.69</v>
      </c>
      <c r="D206" s="1">
        <f>'PR-RAS'!E210</f>
        <v>1143.24</v>
      </c>
      <c r="E206" s="1">
        <v>0</v>
      </c>
      <c r="F206" s="1">
        <v>0</v>
      </c>
      <c r="G206" s="2">
        <f t="shared" si="0"/>
        <v>633.27985000000001</v>
      </c>
      <c r="H206" s="2">
        <f t="shared" si="1"/>
        <v>0.54999999999995453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777.75</v>
      </c>
      <c r="D207" s="1">
        <f>'PR-RAS'!E211</f>
        <v>1141.8800000000001</v>
      </c>
      <c r="E207" s="1">
        <v>0</v>
      </c>
      <c r="F207" s="1">
        <v>0</v>
      </c>
      <c r="G207" s="2">
        <f t="shared" si="0"/>
        <v>630.67106000000001</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24.94</v>
      </c>
      <c r="D209" s="1">
        <f>'PR-RAS'!E213</f>
        <v>1.36</v>
      </c>
      <c r="E209" s="1">
        <v>0</v>
      </c>
      <c r="F209" s="1">
        <v>0</v>
      </c>
      <c r="G209" s="2">
        <f t="shared" si="0"/>
        <v>5.7532800000000002</v>
      </c>
      <c r="H209" s="2">
        <f t="shared" si="1"/>
        <v>0.41999999999999882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33442.06</v>
      </c>
      <c r="D248" s="1">
        <f>'PR-RAS'!E252</f>
        <v>38875.620000000003</v>
      </c>
      <c r="E248" s="1">
        <v>0</v>
      </c>
      <c r="F248" s="1">
        <v>0</v>
      </c>
      <c r="G248" s="2">
        <f t="shared" si="0"/>
        <v>27464.7451</v>
      </c>
      <c r="H248" s="2">
        <f t="shared" si="1"/>
        <v>0.43999999999505235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33442.06</v>
      </c>
      <c r="D255" s="1">
        <f>'PR-RAS'!E259</f>
        <v>38875.620000000003</v>
      </c>
      <c r="E255" s="1">
        <v>0</v>
      </c>
      <c r="F255" s="1">
        <v>0</v>
      </c>
      <c r="G255" s="2">
        <f t="shared" si="0"/>
        <v>28243.0982</v>
      </c>
      <c r="H255" s="2">
        <f t="shared" si="1"/>
        <v>0.43999999999505235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33442.06</v>
      </c>
      <c r="D257" s="1">
        <f>'PR-RAS'!E261</f>
        <v>38875.620000000003</v>
      </c>
      <c r="E257" s="1">
        <v>0</v>
      </c>
      <c r="F257" s="1">
        <v>0</v>
      </c>
      <c r="G257" s="2">
        <f t="shared" si="0"/>
        <v>28465.484800000002</v>
      </c>
      <c r="H257" s="2">
        <f t="shared" si="1"/>
        <v>0.43999999999505235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660.08</v>
      </c>
      <c r="D259" s="1">
        <f>'PR-RAS'!E263</f>
        <v>672.58</v>
      </c>
      <c r="E259" s="1">
        <v>0</v>
      </c>
      <c r="F259" s="1">
        <v>0</v>
      </c>
      <c r="G259" s="2">
        <f t="shared" si="0"/>
        <v>517.35192000000006</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660.08</v>
      </c>
      <c r="D260" s="1">
        <f>'PR-RAS'!E264</f>
        <v>672.58</v>
      </c>
      <c r="E260" s="1">
        <v>0</v>
      </c>
      <c r="F260" s="1">
        <v>0</v>
      </c>
      <c r="G260" s="2">
        <f t="shared" si="0"/>
        <v>519.35716000000002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660.08</v>
      </c>
      <c r="D262" s="1">
        <f>'PR-RAS'!E266</f>
        <v>672.58</v>
      </c>
      <c r="E262" s="1">
        <v>0</v>
      </c>
      <c r="F262" s="1">
        <v>0</v>
      </c>
      <c r="G262" s="2">
        <f t="shared" si="0"/>
        <v>523.36764000000005</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1465145.72</v>
      </c>
      <c r="D285" s="1">
        <f>'PR-RAS'!E289</f>
        <v>1820672.82</v>
      </c>
      <c r="E285" s="1">
        <v>0</v>
      </c>
      <c r="F285" s="1">
        <v>0</v>
      </c>
      <c r="G285" s="2">
        <f t="shared" si="8"/>
        <v>1450243.5462400001</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217329.63000000012</v>
      </c>
      <c r="D286" s="1">
        <f>'PR-RAS'!E290</f>
        <v>47406.299999999814</v>
      </c>
      <c r="E286" s="1">
        <v>0</v>
      </c>
      <c r="F286" s="1">
        <v>0</v>
      </c>
      <c r="G286" s="2">
        <f t="shared" si="8"/>
        <v>88960.535549999928</v>
      </c>
      <c r="H286" s="2">
        <f t="shared" si="9"/>
        <v>0.66999999969266355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650.84</v>
      </c>
      <c r="D289" s="1">
        <f>'PR-RAS'!E293</f>
        <v>3142.22</v>
      </c>
      <c r="E289" s="1">
        <v>0</v>
      </c>
      <c r="F289" s="1">
        <v>0</v>
      </c>
      <c r="G289" s="2">
        <f t="shared" si="8"/>
        <v>1997.3606399999999</v>
      </c>
      <c r="H289" s="2">
        <f t="shared" si="9"/>
        <v>0.37999999999976808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4461.41</v>
      </c>
      <c r="D290" s="1">
        <f>'PR-RAS'!E294</f>
        <v>3929.94</v>
      </c>
      <c r="E290" s="1">
        <v>0</v>
      </c>
      <c r="F290" s="1">
        <v>0</v>
      </c>
      <c r="G290" s="2">
        <f t="shared" si="8"/>
        <v>3560.8528099999999</v>
      </c>
      <c r="H290" s="2">
        <f t="shared" si="9"/>
        <v>0.46999999999979991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3523.16</v>
      </c>
      <c r="D291" s="1">
        <f>'PR-RAS'!E295</f>
        <v>3390.44</v>
      </c>
      <c r="E291" s="1">
        <v>0</v>
      </c>
      <c r="F291" s="1">
        <v>0</v>
      </c>
      <c r="G291" s="2">
        <f t="shared" si="8"/>
        <v>2988.1716000000001</v>
      </c>
      <c r="H291" s="2">
        <f t="shared" si="9"/>
        <v>0.59999999999990905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68.64</v>
      </c>
      <c r="D293" s="1">
        <f>'PR-RAS'!E298</f>
        <v>79.14</v>
      </c>
      <c r="E293" s="1">
        <v>0</v>
      </c>
      <c r="F293" s="1">
        <v>0</v>
      </c>
      <c r="G293" s="2">
        <f t="shared" si="8"/>
        <v>66.260639999999995</v>
      </c>
      <c r="H293" s="2">
        <f t="shared" si="9"/>
        <v>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68.64</v>
      </c>
      <c r="D306" s="1">
        <f>'PR-RAS'!E311</f>
        <v>79.14</v>
      </c>
      <c r="E306" s="1">
        <v>0</v>
      </c>
      <c r="F306" s="1">
        <v>0</v>
      </c>
      <c r="G306" s="2">
        <f t="shared" si="8"/>
        <v>69.210599999999999</v>
      </c>
      <c r="H306" s="2">
        <f t="shared" si="9"/>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68.64</v>
      </c>
      <c r="D307" s="1">
        <f>'PR-RAS'!E312</f>
        <v>79.14</v>
      </c>
      <c r="E307" s="1">
        <v>0</v>
      </c>
      <c r="F307" s="1">
        <v>0</v>
      </c>
      <c r="G307" s="2">
        <f t="shared" si="8"/>
        <v>69.437520000000006</v>
      </c>
      <c r="H307" s="2">
        <f t="shared" si="9"/>
        <v>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68.64</v>
      </c>
      <c r="D309" s="1">
        <f>'PR-RAS'!E314</f>
        <v>79.14</v>
      </c>
      <c r="E309" s="1">
        <v>0</v>
      </c>
      <c r="F309" s="1">
        <v>0</v>
      </c>
      <c r="G309" s="2">
        <f t="shared" si="8"/>
        <v>69.891360000000006</v>
      </c>
      <c r="H309" s="2">
        <f t="shared" si="9"/>
        <v>0.5</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219733.54</v>
      </c>
      <c r="D345" s="1">
        <f>'PR-RAS'!E350</f>
        <v>42940.34</v>
      </c>
      <c r="E345" s="1">
        <v>0</v>
      </c>
      <c r="F345" s="1">
        <v>0</v>
      </c>
      <c r="G345" s="2">
        <f t="shared" si="8"/>
        <v>105131.29167999998</v>
      </c>
      <c r="H345" s="2">
        <f t="shared" si="9"/>
        <v>0.79999999998835847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1520.79</v>
      </c>
      <c r="D358" s="1">
        <f>'PR-RAS'!E363</f>
        <v>9815.34</v>
      </c>
      <c r="E358" s="1">
        <v>0</v>
      </c>
      <c r="F358" s="1">
        <v>0</v>
      </c>
      <c r="G358" s="2">
        <f t="shared" si="8"/>
        <v>7551.0747899999997</v>
      </c>
      <c r="H358" s="2">
        <f t="shared" si="9"/>
        <v>0.5500000000001819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283.88</v>
      </c>
      <c r="D364" s="1">
        <f>'PR-RAS'!E369</f>
        <v>7604.64</v>
      </c>
      <c r="E364" s="1">
        <v>0</v>
      </c>
      <c r="F364" s="1">
        <v>0</v>
      </c>
      <c r="G364" s="2">
        <f t="shared" si="8"/>
        <v>5624.0170799999996</v>
      </c>
      <c r="H364" s="2">
        <f t="shared" si="9"/>
        <v>0.47999999999967713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283.88</v>
      </c>
      <c r="D365" s="1">
        <f>'PR-RAS'!E370</f>
        <v>1528.39</v>
      </c>
      <c r="E365" s="1">
        <v>0</v>
      </c>
      <c r="F365" s="1">
        <v>0</v>
      </c>
      <c r="G365" s="2">
        <f t="shared" si="8"/>
        <v>1216.0002400000001</v>
      </c>
      <c r="H365" s="2">
        <f t="shared" si="9"/>
        <v>0.51000000000010459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253.75</v>
      </c>
      <c r="E367" s="1">
        <v>0</v>
      </c>
      <c r="F367" s="1">
        <v>0</v>
      </c>
      <c r="G367" s="2">
        <f t="shared" si="8"/>
        <v>185.745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5822.5</v>
      </c>
      <c r="E371" s="1">
        <v>0</v>
      </c>
      <c r="F371" s="1">
        <v>0</v>
      </c>
      <c r="G371" s="2">
        <f t="shared" si="8"/>
        <v>4308.6499999999996</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1236.9100000000001</v>
      </c>
      <c r="D378" s="1">
        <f>'PR-RAS'!E383</f>
        <v>2210.6999999999998</v>
      </c>
      <c r="E378" s="1">
        <v>0</v>
      </c>
      <c r="F378" s="1">
        <v>0</v>
      </c>
      <c r="G378" s="2">
        <f t="shared" si="8"/>
        <v>2133.1828699999996</v>
      </c>
      <c r="H378" s="2">
        <f t="shared" si="9"/>
        <v>0.39000000000010004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1236.9100000000001</v>
      </c>
      <c r="D379" s="1">
        <f>'PR-RAS'!E384</f>
        <v>2210.6999999999998</v>
      </c>
      <c r="E379" s="1">
        <v>0</v>
      </c>
      <c r="F379" s="1">
        <v>0</v>
      </c>
      <c r="G379" s="2">
        <f t="shared" si="8"/>
        <v>2138.8411799999999</v>
      </c>
      <c r="H379" s="2">
        <f t="shared" si="9"/>
        <v>0.39000000000010004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218212.75</v>
      </c>
      <c r="D397" s="1">
        <f>'PR-RAS'!E402</f>
        <v>33125</v>
      </c>
      <c r="E397" s="1">
        <v>0</v>
      </c>
      <c r="F397" s="1">
        <v>0</v>
      </c>
      <c r="G397" s="2">
        <f t="shared" si="8"/>
        <v>112647.24900000001</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218212.75</v>
      </c>
      <c r="D398" s="1">
        <f>'PR-RAS'!E403</f>
        <v>33125</v>
      </c>
      <c r="E398" s="1">
        <v>0</v>
      </c>
      <c r="F398" s="1">
        <v>0</v>
      </c>
      <c r="G398" s="2">
        <f t="shared" si="8"/>
        <v>112931.71175</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219664.9</v>
      </c>
      <c r="D403" s="1">
        <f>'PR-RAS'!E408</f>
        <v>42861.2</v>
      </c>
      <c r="E403" s="1">
        <v>0</v>
      </c>
      <c r="F403" s="1">
        <v>0</v>
      </c>
      <c r="G403" s="2">
        <f t="shared" si="8"/>
        <v>122765.6946</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1682543.99</v>
      </c>
      <c r="D407" s="1">
        <f>'PR-RAS'!E412</f>
        <v>1868158.2599999998</v>
      </c>
      <c r="E407" s="1">
        <v>0</v>
      </c>
      <c r="F407" s="1">
        <v>0</v>
      </c>
      <c r="G407" s="2">
        <f t="shared" si="8"/>
        <v>2200057.3670600001</v>
      </c>
      <c r="H407" s="2">
        <f t="shared" si="9"/>
        <v>0.26999999978579581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1684879.26</v>
      </c>
      <c r="D408" s="1">
        <f>'PR-RAS'!E413</f>
        <v>1863613.1600000001</v>
      </c>
      <c r="E408" s="1">
        <v>0</v>
      </c>
      <c r="F408" s="1">
        <v>0</v>
      </c>
      <c r="G408" s="2">
        <f t="shared" si="8"/>
        <v>2202726.9710599999</v>
      </c>
      <c r="H408" s="2">
        <f t="shared" si="9"/>
        <v>0.42000000015832484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4545.0999999996275</v>
      </c>
      <c r="E409" s="1">
        <v>0</v>
      </c>
      <c r="F409" s="1">
        <v>0</v>
      </c>
      <c r="G409" s="2">
        <f t="shared" si="8"/>
        <v>3708.8015999996956</v>
      </c>
      <c r="H409" s="2">
        <f t="shared" si="9"/>
        <v>9.999999962747097E-2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2335.2700000000186</v>
      </c>
      <c r="D410" s="1">
        <f>'PR-RAS'!E415</f>
        <v>0</v>
      </c>
      <c r="E410" s="1">
        <v>0</v>
      </c>
      <c r="F410" s="1">
        <v>0</v>
      </c>
      <c r="G410" s="2">
        <f t="shared" si="8"/>
        <v>955.12543000000755</v>
      </c>
      <c r="H410" s="2">
        <f t="shared" si="9"/>
        <v>0.27000000001862645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650.84</v>
      </c>
      <c r="D412" s="1">
        <f>'PR-RAS'!E417</f>
        <v>3142.22</v>
      </c>
      <c r="E412" s="1">
        <v>0</v>
      </c>
      <c r="F412" s="1">
        <v>0</v>
      </c>
      <c r="G412" s="2">
        <f t="shared" si="8"/>
        <v>2850.4000799999999</v>
      </c>
      <c r="H412" s="2">
        <f t="shared" si="9"/>
        <v>0.37999999999976808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4461.41</v>
      </c>
      <c r="D413" s="1">
        <f>'PR-RAS'!E418</f>
        <v>3929.94</v>
      </c>
      <c r="E413" s="1">
        <v>0</v>
      </c>
      <c r="F413" s="1">
        <v>0</v>
      </c>
      <c r="G413" s="2">
        <f t="shared" si="8"/>
        <v>5076.3714799999998</v>
      </c>
      <c r="H413" s="2">
        <f t="shared" si="9"/>
        <v>0.46999999999979991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1682543.99</v>
      </c>
      <c r="D633" s="1">
        <f>'PR-RAS'!E639</f>
        <v>1868158.2599999998</v>
      </c>
      <c r="E633" s="1">
        <v>0</v>
      </c>
      <c r="F633" s="1">
        <v>0</v>
      </c>
      <c r="G633" s="2">
        <f t="shared" si="10"/>
        <v>3424719.8423199998</v>
      </c>
      <c r="H633" s="2">
        <f t="shared" si="11"/>
        <v>0.26999999978579581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1684879.26</v>
      </c>
      <c r="D634" s="1">
        <f>'PR-RAS'!E640</f>
        <v>1863613.1600000001</v>
      </c>
      <c r="E634" s="1">
        <v>0</v>
      </c>
      <c r="F634" s="1">
        <v>0</v>
      </c>
      <c r="G634" s="2">
        <f t="shared" si="10"/>
        <v>3425862.8321400001</v>
      </c>
      <c r="H634" s="2">
        <f t="shared" si="11"/>
        <v>0.42000000015832484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4545.0999999996275</v>
      </c>
      <c r="E635" s="1">
        <v>0</v>
      </c>
      <c r="F635" s="1">
        <v>0</v>
      </c>
      <c r="G635" s="2">
        <f t="shared" si="10"/>
        <v>5763.1867999995275</v>
      </c>
      <c r="H635" s="2">
        <f t="shared" si="11"/>
        <v>9.999999962747097E-2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2335.2700000000186</v>
      </c>
      <c r="D636" s="1">
        <f>'PR-RAS'!E642</f>
        <v>0</v>
      </c>
      <c r="E636" s="1">
        <v>0</v>
      </c>
      <c r="F636" s="1">
        <v>0</v>
      </c>
      <c r="G636" s="2">
        <f t="shared" si="10"/>
        <v>1482.8964500000118</v>
      </c>
      <c r="H636" s="2">
        <f t="shared" si="11"/>
        <v>0.27000000001862645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650.84</v>
      </c>
      <c r="D638" s="1">
        <f>'PR-RAS'!E644</f>
        <v>3142.22</v>
      </c>
      <c r="E638" s="1">
        <v>0</v>
      </c>
      <c r="F638" s="1">
        <v>0</v>
      </c>
      <c r="G638" s="2">
        <f t="shared" si="10"/>
        <v>4417.7733600000001</v>
      </c>
      <c r="H638" s="2">
        <f t="shared" si="11"/>
        <v>0.37999999999976808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1402.8799999996277</v>
      </c>
      <c r="E639" s="1">
        <v>0</v>
      </c>
      <c r="F639" s="1">
        <v>0</v>
      </c>
      <c r="G639" s="2">
        <f t="shared" si="10"/>
        <v>1790.0748799995249</v>
      </c>
      <c r="H639" s="2">
        <f t="shared" si="11"/>
        <v>0.12000000037232894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2986.1100000000188</v>
      </c>
      <c r="D640" s="1">
        <f>'PR-RAS'!E646</f>
        <v>0</v>
      </c>
      <c r="E640" s="1">
        <v>0</v>
      </c>
      <c r="F640" s="1">
        <v>0</v>
      </c>
      <c r="G640" s="2">
        <f t="shared" si="10"/>
        <v>1908.124290000012</v>
      </c>
      <c r="H640" s="2">
        <f t="shared" si="11"/>
        <v>0.11000000001877197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112980.17</v>
      </c>
      <c r="D641" s="1">
        <f>'PR-RAS'!E647</f>
        <v>126610.88</v>
      </c>
      <c r="E641" s="1">
        <v>0</v>
      </c>
      <c r="F641" s="1">
        <v>0</v>
      </c>
      <c r="G641" s="2">
        <f t="shared" si="10"/>
        <v>234369.2352</v>
      </c>
      <c r="H641" s="2">
        <f t="shared" si="11"/>
        <v>0.28999999999359716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32073.39</v>
      </c>
      <c r="D642" s="1">
        <f>'PR-RAS'!E649</f>
        <v>32964</v>
      </c>
      <c r="E642" s="1">
        <v>0</v>
      </c>
      <c r="F642" s="1">
        <v>0</v>
      </c>
      <c r="G642" s="2">
        <f t="shared" si="10"/>
        <v>62818.89099</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1827720.34</v>
      </c>
      <c r="D643" s="1">
        <f>'PR-RAS'!E650</f>
        <v>1869030.31</v>
      </c>
      <c r="E643" s="1">
        <v>0</v>
      </c>
      <c r="F643" s="1">
        <v>0</v>
      </c>
      <c r="G643" s="2">
        <f t="shared" si="10"/>
        <v>3573231.3763200003</v>
      </c>
      <c r="H643" s="2">
        <f t="shared" si="11"/>
        <v>0.65000000013969839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1826829.74</v>
      </c>
      <c r="D644" s="1">
        <f>'PR-RAS'!E651</f>
        <v>1854858.51</v>
      </c>
      <c r="E644" s="1">
        <v>0</v>
      </c>
      <c r="F644" s="1">
        <v>0</v>
      </c>
      <c r="G644" s="2">
        <f t="shared" si="10"/>
        <v>3559999.5666800002</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32963.989999999991</v>
      </c>
      <c r="D645" s="1">
        <f>'PR-RAS'!E652</f>
        <v>47135.800000000047</v>
      </c>
      <c r="E645" s="1">
        <v>0</v>
      </c>
      <c r="F645" s="1">
        <v>0</v>
      </c>
      <c r="G645" s="2">
        <f t="shared" si="10"/>
        <v>81939.71996000006</v>
      </c>
      <c r="H645" s="2">
        <f t="shared" si="11"/>
        <v>0.2099999999627471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50</v>
      </c>
      <c r="E647" s="1">
        <v>0</v>
      </c>
      <c r="F647" s="1">
        <v>0</v>
      </c>
      <c r="G647" s="2">
        <f t="shared" si="10"/>
        <v>97.546000000000006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1056547.3899999999</v>
      </c>
      <c r="D668" s="1">
        <f>'PR-RAS'!E675</f>
        <v>1356410.61</v>
      </c>
      <c r="E668" s="1">
        <v>0</v>
      </c>
      <c r="F668" s="1">
        <v>0</v>
      </c>
      <c r="G668" s="2">
        <f t="shared" si="10"/>
        <v>2514168.8628700003</v>
      </c>
      <c r="H668" s="2">
        <f t="shared" si="11"/>
        <v>0.77999999979510903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2600</v>
      </c>
      <c r="E669" s="1">
        <v>0</v>
      </c>
      <c r="F669" s="1">
        <v>0</v>
      </c>
      <c r="G669" s="2">
        <f t="shared" si="10"/>
        <v>3473.6000000000004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141430.23000000001</v>
      </c>
      <c r="D670" s="1">
        <f>'PR-RAS'!E677</f>
        <v>2193.79</v>
      </c>
      <c r="E670" s="1">
        <v>0</v>
      </c>
      <c r="F670" s="1">
        <v>0</v>
      </c>
      <c r="G670" s="2">
        <f t="shared" si="10"/>
        <v>97552.114889999997</v>
      </c>
      <c r="H670" s="2">
        <f t="shared" si="11"/>
        <v>0.44000000001051376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8359.57</v>
      </c>
      <c r="D703" s="1">
        <f>'PR-RAS'!E710</f>
        <v>12529.75</v>
      </c>
      <c r="E703" s="1">
        <v>0</v>
      </c>
      <c r="F703" s="1">
        <v>0</v>
      </c>
      <c r="G703" s="2">
        <f t="shared" si="10"/>
        <v>23460.187139999998</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4937.79</v>
      </c>
      <c r="D705" s="1">
        <f>'PR-RAS'!E712</f>
        <v>4991.88</v>
      </c>
      <c r="E705" s="1">
        <v>0</v>
      </c>
      <c r="F705" s="1">
        <v>0</v>
      </c>
      <c r="G705" s="2">
        <f t="shared" si="10"/>
        <v>10504.771199999999</v>
      </c>
      <c r="H705" s="2">
        <f t="shared" si="11"/>
        <v>0.32999999999992724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2034.84</v>
      </c>
      <c r="D709" s="1">
        <f>'PR-RAS'!E716</f>
        <v>2289.0500000000002</v>
      </c>
      <c r="E709" s="1">
        <v>0</v>
      </c>
      <c r="F709" s="1">
        <v>0</v>
      </c>
      <c r="G709" s="2">
        <f t="shared" si="10"/>
        <v>4681.9615199999998</v>
      </c>
      <c r="H709" s="2">
        <f t="shared" si="11"/>
        <v>0.21000000000026375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2340.23</v>
      </c>
      <c r="D710" s="1">
        <f>'PR-RAS'!E717</f>
        <v>5239.58</v>
      </c>
      <c r="E710" s="1">
        <v>0</v>
      </c>
      <c r="F710" s="1">
        <v>0</v>
      </c>
      <c r="G710" s="2">
        <f t="shared" si="10"/>
        <v>9088.94751</v>
      </c>
      <c r="H710" s="2">
        <f t="shared" si="11"/>
        <v>0.65000000000009095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40897.65</v>
      </c>
      <c r="D711" s="1">
        <f>'PR-RAS'!E718</f>
        <v>40548.68</v>
      </c>
      <c r="E711" s="1">
        <v>0</v>
      </c>
      <c r="F711" s="1">
        <v>0</v>
      </c>
      <c r="G711" s="2">
        <f t="shared" si="10"/>
        <v>86616.4571</v>
      </c>
      <c r="H711" s="2">
        <f t="shared" si="11"/>
        <v>0.66999999999825377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2601.9499999999998</v>
      </c>
      <c r="D713" s="1">
        <f>'PR-RAS'!E720</f>
        <v>3943.26</v>
      </c>
      <c r="E713" s="1">
        <v>0</v>
      </c>
      <c r="F713" s="1">
        <v>0</v>
      </c>
      <c r="G713" s="2">
        <f t="shared" si="10"/>
        <v>7467.7906400000002</v>
      </c>
      <c r="H713" s="2">
        <f t="shared" si="11"/>
        <v>0.31000000000040018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121.92</v>
      </c>
      <c r="D714" s="1">
        <f>'PR-RAS'!E721</f>
        <v>223.98</v>
      </c>
      <c r="E714" s="1">
        <v>0</v>
      </c>
      <c r="F714" s="1">
        <v>0</v>
      </c>
      <c r="G714" s="2">
        <f t="shared" si="10"/>
        <v>406.32443999999998</v>
      </c>
      <c r="H714" s="2">
        <f t="shared" si="11"/>
        <v>0.10000000000000853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1460.72</v>
      </c>
      <c r="D715" s="1">
        <f>'PR-RAS'!E722</f>
        <v>80</v>
      </c>
      <c r="E715" s="1">
        <v>0</v>
      </c>
      <c r="F715" s="1">
        <v>0</v>
      </c>
      <c r="G715" s="2">
        <f t="shared" si="10"/>
        <v>1157.19408</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33442.06</v>
      </c>
      <c r="D821" s="1">
        <f>'PR-RAS'!E828</f>
        <v>38875.620000000003</v>
      </c>
      <c r="E821" s="1">
        <v>0</v>
      </c>
      <c r="F821" s="1">
        <v>0</v>
      </c>
      <c r="G821" s="2">
        <f t="shared" si="18"/>
        <v>91178.505999999994</v>
      </c>
      <c r="H821" s="2">
        <f t="shared" si="19"/>
        <v>0.43999999999505235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3730592.6300000008</v>
      </c>
      <c r="D984" s="6">
        <f>BILANCA!E6</f>
        <v>3707433.9100000006</v>
      </c>
      <c r="E984" s="6">
        <v>0</v>
      </c>
      <c r="F984" s="6">
        <v>0</v>
      </c>
      <c r="G984" s="7">
        <f t="shared" ref="G984:G1241" si="22">B984/1000*C984+B984/500*D984</f>
        <v>11145.460450000002</v>
      </c>
      <c r="H984" s="7">
        <f t="shared" si="19"/>
        <v>0.45999999856576324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3576193.6600000006</v>
      </c>
      <c r="D985" s="1">
        <f>BILANCA!E7</f>
        <v>3527222.9200000004</v>
      </c>
      <c r="E985" s="1">
        <v>0</v>
      </c>
      <c r="F985" s="1">
        <v>0</v>
      </c>
      <c r="G985" s="2">
        <f t="shared" si="22"/>
        <v>21261.279000000002</v>
      </c>
      <c r="H985" s="2">
        <f t="shared" si="19"/>
        <v>0.41999999899417162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9255.1</v>
      </c>
      <c r="D986" s="1">
        <f>BILANCA!E8</f>
        <v>9255.1</v>
      </c>
      <c r="E986" s="1">
        <v>0</v>
      </c>
      <c r="F986" s="1">
        <v>0</v>
      </c>
      <c r="G986" s="2">
        <f t="shared" si="22"/>
        <v>83.295900000000017</v>
      </c>
      <c r="H986" s="2">
        <f t="shared" si="19"/>
        <v>0.2000000000007276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9255.1</v>
      </c>
      <c r="D987" s="1">
        <f>BILANCA!E9</f>
        <v>9255.1</v>
      </c>
      <c r="E987" s="1">
        <v>0</v>
      </c>
      <c r="F987" s="1">
        <v>0</v>
      </c>
      <c r="G987" s="2">
        <f t="shared" si="22"/>
        <v>111.06120000000001</v>
      </c>
      <c r="H987" s="2">
        <f t="shared" si="19"/>
        <v>0.2000000000007276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3566938.5600000005</v>
      </c>
      <c r="D990" s="1">
        <f>BILANCA!E12</f>
        <v>3517967.8200000003</v>
      </c>
      <c r="E990" s="1">
        <v>0</v>
      </c>
      <c r="F990" s="1">
        <v>0</v>
      </c>
      <c r="G990" s="2">
        <f t="shared" si="22"/>
        <v>74220.119400000011</v>
      </c>
      <c r="H990" s="2">
        <f t="shared" si="19"/>
        <v>0.61999999918043613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3462477.5900000003</v>
      </c>
      <c r="D991" s="1">
        <f>BILANCA!E13</f>
        <v>3442149.64</v>
      </c>
      <c r="E991" s="1">
        <v>0</v>
      </c>
      <c r="F991" s="1">
        <v>0</v>
      </c>
      <c r="G991" s="2">
        <f t="shared" si="22"/>
        <v>82774.214960000012</v>
      </c>
      <c r="H991" s="2">
        <f t="shared" si="19"/>
        <v>0.76999999955296516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4270716.24</v>
      </c>
      <c r="D993" s="1">
        <f>BILANCA!E15</f>
        <v>4303841.24</v>
      </c>
      <c r="E993" s="1">
        <v>0</v>
      </c>
      <c r="F993" s="1">
        <v>0</v>
      </c>
      <c r="G993" s="2">
        <f t="shared" si="22"/>
        <v>128783.9872</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808238.65</v>
      </c>
      <c r="D996" s="1">
        <f>BILANCA!E18</f>
        <v>861691.6</v>
      </c>
      <c r="E996" s="1">
        <v>0</v>
      </c>
      <c r="F996" s="1">
        <v>0</v>
      </c>
      <c r="G996" s="2">
        <f t="shared" si="22"/>
        <v>32911.084049999998</v>
      </c>
      <c r="H996" s="2">
        <f t="shared" si="19"/>
        <v>0.75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60233.950000000041</v>
      </c>
      <c r="D997" s="1">
        <f>BILANCA!E19</f>
        <v>39210.31</v>
      </c>
      <c r="E997" s="1">
        <v>0</v>
      </c>
      <c r="F997" s="1">
        <v>0</v>
      </c>
      <c r="G997" s="2">
        <f t="shared" si="22"/>
        <v>1941.1639800000007</v>
      </c>
      <c r="H997" s="2">
        <f t="shared" si="19"/>
        <v>0.35999999995692633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119797.63</v>
      </c>
      <c r="D998" s="1">
        <f>BILANCA!E20</f>
        <v>183252.34</v>
      </c>
      <c r="E998" s="1">
        <v>0</v>
      </c>
      <c r="F998" s="1">
        <v>0</v>
      </c>
      <c r="G998" s="2">
        <f t="shared" si="22"/>
        <v>7294.5346499999996</v>
      </c>
      <c r="H998" s="2">
        <f t="shared" si="19"/>
        <v>0.70999999999185093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7829.43</v>
      </c>
      <c r="D999" s="1">
        <f>BILANCA!E21</f>
        <v>7829.43</v>
      </c>
      <c r="E999" s="1">
        <v>0</v>
      </c>
      <c r="F999" s="1">
        <v>0</v>
      </c>
      <c r="G999" s="2">
        <f t="shared" si="22"/>
        <v>375.81263999999999</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25726.6</v>
      </c>
      <c r="D1000" s="1">
        <f>BILANCA!E22</f>
        <v>25726.6</v>
      </c>
      <c r="E1000" s="1">
        <v>0</v>
      </c>
      <c r="F1000" s="1">
        <v>0</v>
      </c>
      <c r="G1000" s="2">
        <f t="shared" si="22"/>
        <v>1312.0565999999999</v>
      </c>
      <c r="H1000" s="2">
        <f t="shared" si="19"/>
        <v>0.80000000000291038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3891.24</v>
      </c>
      <c r="D1002" s="1">
        <f>BILANCA!E24</f>
        <v>3891.24</v>
      </c>
      <c r="E1002" s="1">
        <v>0</v>
      </c>
      <c r="F1002" s="1">
        <v>0</v>
      </c>
      <c r="G1002" s="2">
        <f t="shared" si="22"/>
        <v>221.80068</v>
      </c>
      <c r="H1002" s="2">
        <f t="shared" si="19"/>
        <v>0.47999999999956344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55011.76</v>
      </c>
      <c r="D1003" s="1">
        <f>BILANCA!E25</f>
        <v>55011.76</v>
      </c>
      <c r="E1003" s="1">
        <v>0</v>
      </c>
      <c r="F1003" s="1">
        <v>0</v>
      </c>
      <c r="G1003" s="2">
        <f t="shared" si="22"/>
        <v>3300.7056000000002</v>
      </c>
      <c r="H1003" s="2">
        <f t="shared" si="19"/>
        <v>0.47999999999592546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79896</v>
      </c>
      <c r="D1004" s="1">
        <f>BILANCA!E26</f>
        <v>85972.25</v>
      </c>
      <c r="E1004" s="1">
        <v>0</v>
      </c>
      <c r="F1004" s="1">
        <v>0</v>
      </c>
      <c r="G1004" s="2">
        <f t="shared" si="22"/>
        <v>5288.6505000000006</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231918.71</v>
      </c>
      <c r="D1006" s="1">
        <f>BILANCA!E28</f>
        <v>322473.31</v>
      </c>
      <c r="E1006" s="1">
        <v>0</v>
      </c>
      <c r="F1006" s="1">
        <v>0</v>
      </c>
      <c r="G1006" s="2">
        <f t="shared" si="22"/>
        <v>20167.902589999998</v>
      </c>
      <c r="H1006" s="2">
        <f t="shared" si="19"/>
        <v>0.60000000000582077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44227.020000000004</v>
      </c>
      <c r="D1013" s="1">
        <f>BILANCA!E35</f>
        <v>36607.869999999995</v>
      </c>
      <c r="E1013" s="1">
        <v>0</v>
      </c>
      <c r="F1013" s="1">
        <v>0</v>
      </c>
      <c r="G1013" s="2">
        <f t="shared" si="22"/>
        <v>3523.2828</v>
      </c>
      <c r="H1013" s="2">
        <f t="shared" si="19"/>
        <v>0.15000000000873115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86495.5</v>
      </c>
      <c r="D1014" s="1">
        <f>BILANCA!E36</f>
        <v>88706.2</v>
      </c>
      <c r="E1014" s="1">
        <v>0</v>
      </c>
      <c r="F1014" s="1">
        <v>0</v>
      </c>
      <c r="G1014" s="2">
        <f t="shared" si="22"/>
        <v>8181.1448999999993</v>
      </c>
      <c r="H1014" s="2">
        <f t="shared" si="19"/>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5398.61</v>
      </c>
      <c r="D1017" s="1">
        <f>BILANCA!E39</f>
        <v>5398.61</v>
      </c>
      <c r="E1017" s="1">
        <v>0</v>
      </c>
      <c r="F1017" s="1">
        <v>0</v>
      </c>
      <c r="G1017" s="2">
        <f t="shared" si="22"/>
        <v>550.65822000000003</v>
      </c>
      <c r="H1017" s="2">
        <f t="shared" si="19"/>
        <v>0.78000000000065484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47667.09</v>
      </c>
      <c r="D1018" s="1">
        <f>BILANCA!E40</f>
        <v>57496.94</v>
      </c>
      <c r="E1018" s="1">
        <v>0</v>
      </c>
      <c r="F1018" s="1">
        <v>0</v>
      </c>
      <c r="G1018" s="2">
        <f t="shared" si="22"/>
        <v>5693.1339500000004</v>
      </c>
      <c r="H1018" s="2">
        <f t="shared" si="19"/>
        <v>0.14999999999417923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34237.050000000003</v>
      </c>
      <c r="D1032" s="1">
        <f>BILANCA!E54</f>
        <v>35368.35</v>
      </c>
      <c r="E1032" s="1">
        <v>0</v>
      </c>
      <c r="F1032" s="1">
        <v>0</v>
      </c>
      <c r="G1032" s="2">
        <f t="shared" si="22"/>
        <v>5143.7137500000008</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34237.050000000003</v>
      </c>
      <c r="D1033" s="1">
        <f>BILANCA!E55</f>
        <v>35368.35</v>
      </c>
      <c r="E1033" s="1">
        <v>0</v>
      </c>
      <c r="F1033" s="1">
        <v>0</v>
      </c>
      <c r="G1033" s="2">
        <f t="shared" si="22"/>
        <v>5248.6875</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154398.97</v>
      </c>
      <c r="D1046" s="1">
        <f>BILANCA!E68</f>
        <v>180210.99000000002</v>
      </c>
      <c r="E1046" s="1">
        <v>0</v>
      </c>
      <c r="F1046" s="1">
        <v>0</v>
      </c>
      <c r="G1046" s="2">
        <f t="shared" si="22"/>
        <v>32433.719850000001</v>
      </c>
      <c r="H1046" s="2">
        <f t="shared" si="19"/>
        <v>3.9999999979045242E-2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32963.99</v>
      </c>
      <c r="D1047" s="1">
        <f>BILANCA!E69</f>
        <v>47135.8</v>
      </c>
      <c r="E1047" s="1">
        <v>0</v>
      </c>
      <c r="F1047" s="1">
        <v>0</v>
      </c>
      <c r="G1047" s="2">
        <f t="shared" si="22"/>
        <v>8143.0777600000001</v>
      </c>
      <c r="H1047" s="2">
        <f t="shared" si="19"/>
        <v>0.20999999999912689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32963.99</v>
      </c>
      <c r="D1048" s="1">
        <f>BILANCA!E70</f>
        <v>47135.8</v>
      </c>
      <c r="E1048" s="1">
        <v>0</v>
      </c>
      <c r="F1048" s="1">
        <v>0</v>
      </c>
      <c r="G1048" s="2">
        <f t="shared" si="22"/>
        <v>8270.3133500000004</v>
      </c>
      <c r="H1048" s="2">
        <f t="shared" si="19"/>
        <v>0.20999999999912689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32963.99</v>
      </c>
      <c r="D1050" s="1">
        <f>BILANCA!E72</f>
        <v>47135.8</v>
      </c>
      <c r="E1050" s="1">
        <v>0</v>
      </c>
      <c r="F1050" s="1">
        <v>0</v>
      </c>
      <c r="G1050" s="2">
        <f t="shared" si="22"/>
        <v>8524.7845300000008</v>
      </c>
      <c r="H1050" s="2">
        <f t="shared" si="19"/>
        <v>0.20999999999912689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3993.4</v>
      </c>
      <c r="D1056" s="1">
        <f>BILANCA!E78</f>
        <v>2534.37</v>
      </c>
      <c r="E1056" s="1">
        <v>0</v>
      </c>
      <c r="F1056" s="1">
        <v>0</v>
      </c>
      <c r="G1056" s="2">
        <f t="shared" si="22"/>
        <v>661.53621999999996</v>
      </c>
      <c r="H1056" s="2">
        <f t="shared" si="19"/>
        <v>0.76999999999998181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3993.4</v>
      </c>
      <c r="D1064" s="1">
        <f>BILANCA!E86</f>
        <v>2534.37</v>
      </c>
      <c r="E1064" s="1">
        <v>0</v>
      </c>
      <c r="F1064" s="1">
        <v>0</v>
      </c>
      <c r="G1064" s="2">
        <f t="shared" si="22"/>
        <v>734.03334000000007</v>
      </c>
      <c r="H1064" s="2">
        <f t="shared" si="19"/>
        <v>0.76999999999998181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4461.41</v>
      </c>
      <c r="D1124" s="1">
        <f>BILANCA!E146</f>
        <v>3929.94</v>
      </c>
      <c r="E1124" s="1">
        <v>0</v>
      </c>
      <c r="F1124" s="1">
        <v>0</v>
      </c>
      <c r="G1124" s="2">
        <f t="shared" si="22"/>
        <v>1737.3018899999997</v>
      </c>
      <c r="H1124" s="2">
        <f t="shared" si="23"/>
        <v>0.46999999999979991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938.25</v>
      </c>
      <c r="D1137" s="1">
        <f>BILANCA!E159</f>
        <v>539.5</v>
      </c>
      <c r="E1137" s="1">
        <v>0</v>
      </c>
      <c r="F1137" s="1">
        <v>0</v>
      </c>
      <c r="G1137" s="2">
        <f t="shared" si="22"/>
        <v>310.65649999999999</v>
      </c>
      <c r="H1137" s="2">
        <f t="shared" si="23"/>
        <v>0.75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3523.16</v>
      </c>
      <c r="D1138" s="1">
        <f>BILANCA!E160</f>
        <v>3390.44</v>
      </c>
      <c r="E1138" s="1">
        <v>0</v>
      </c>
      <c r="F1138" s="1">
        <v>0</v>
      </c>
      <c r="G1138" s="2">
        <f t="shared" si="22"/>
        <v>1597.1261999999999</v>
      </c>
      <c r="H1138" s="2">
        <f t="shared" si="23"/>
        <v>0.59999999999990905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112980.17</v>
      </c>
      <c r="D1148" s="1">
        <f>BILANCA!E170</f>
        <v>126610.88</v>
      </c>
      <c r="E1148" s="1">
        <v>0</v>
      </c>
      <c r="F1148" s="1">
        <v>0</v>
      </c>
      <c r="G1148" s="2">
        <f t="shared" si="22"/>
        <v>60423.318450000006</v>
      </c>
      <c r="H1148" s="2">
        <f t="shared" si="23"/>
        <v>0.28999999999359716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112980.17</v>
      </c>
      <c r="D1151" s="1">
        <f>BILANCA!E173</f>
        <v>126610.88</v>
      </c>
      <c r="E1151" s="1">
        <v>0</v>
      </c>
      <c r="F1151" s="1">
        <v>0</v>
      </c>
      <c r="G1151" s="2">
        <f t="shared" si="22"/>
        <v>61521.924240000008</v>
      </c>
      <c r="H1151" s="2">
        <f t="shared" si="23"/>
        <v>0.28999999999359716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3730592.63</v>
      </c>
      <c r="D1152" s="1">
        <f>BILANCA!E175</f>
        <v>3707433.9099999997</v>
      </c>
      <c r="E1152" s="1">
        <v>0</v>
      </c>
      <c r="F1152" s="1">
        <v>0</v>
      </c>
      <c r="G1152" s="2">
        <f t="shared" si="22"/>
        <v>1883582.81605</v>
      </c>
      <c r="H1152" s="2">
        <f t="shared" si="23"/>
        <v>0.46000000042840838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152923.57</v>
      </c>
      <c r="D1153" s="1">
        <f>BILANCA!E176</f>
        <v>174878.17</v>
      </c>
      <c r="E1153" s="1">
        <v>0</v>
      </c>
      <c r="F1153" s="1">
        <v>0</v>
      </c>
      <c r="G1153" s="2">
        <f t="shared" si="22"/>
        <v>85455.584700000007</v>
      </c>
      <c r="H1153" s="2">
        <f t="shared" si="23"/>
        <v>0.60000000000582077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131953.37</v>
      </c>
      <c r="D1154" s="1">
        <f>BILANCA!E177</f>
        <v>141753.17000000001</v>
      </c>
      <c r="E1154" s="1">
        <v>0</v>
      </c>
      <c r="F1154" s="1">
        <v>0</v>
      </c>
      <c r="G1154" s="2">
        <f t="shared" si="22"/>
        <v>71043.610410000008</v>
      </c>
      <c r="H1154" s="2">
        <f t="shared" si="23"/>
        <v>0.54000000000814907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89735.84</v>
      </c>
      <c r="D1155" s="1">
        <f>BILANCA!E178</f>
        <v>116773.19</v>
      </c>
      <c r="E1155" s="1">
        <v>0</v>
      </c>
      <c r="F1155" s="1">
        <v>0</v>
      </c>
      <c r="G1155" s="2">
        <f t="shared" si="22"/>
        <v>55604.541839999991</v>
      </c>
      <c r="H1155" s="2">
        <f t="shared" si="23"/>
        <v>0.35000000000582077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38574.67</v>
      </c>
      <c r="D1156" s="1">
        <f>BILANCA!E179</f>
        <v>21700.81</v>
      </c>
      <c r="E1156" s="1">
        <v>0</v>
      </c>
      <c r="F1156" s="1">
        <v>0</v>
      </c>
      <c r="G1156" s="2">
        <f t="shared" si="22"/>
        <v>14181.89817</v>
      </c>
      <c r="H1156" s="2">
        <f t="shared" si="23"/>
        <v>0.52000000000043656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82.23</v>
      </c>
      <c r="D1157" s="1">
        <f>BILANCA!E180</f>
        <v>109.78</v>
      </c>
      <c r="E1157" s="1">
        <v>0</v>
      </c>
      <c r="F1157" s="1">
        <v>0</v>
      </c>
      <c r="G1157" s="2">
        <f t="shared" si="22"/>
        <v>52.51146</v>
      </c>
      <c r="H1157" s="2">
        <f t="shared" si="23"/>
        <v>0.45000000000000284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82.23</v>
      </c>
      <c r="D1160" s="1">
        <f>BILANCA!E183</f>
        <v>109.78</v>
      </c>
      <c r="E1160" s="1">
        <v>0</v>
      </c>
      <c r="F1160" s="1">
        <v>0</v>
      </c>
      <c r="G1160" s="2">
        <f t="shared" si="22"/>
        <v>53.416829999999997</v>
      </c>
      <c r="H1160" s="2">
        <f t="shared" si="23"/>
        <v>0.45000000000000284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2341.44</v>
      </c>
      <c r="E1163" s="1">
        <v>0</v>
      </c>
      <c r="F1163" s="1">
        <v>0</v>
      </c>
      <c r="G1163" s="2">
        <f t="shared" si="22"/>
        <v>842.91840000000002</v>
      </c>
      <c r="H1163" s="2">
        <f t="shared" si="23"/>
        <v>0.44000000000005457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3560.63</v>
      </c>
      <c r="D1165" s="1">
        <f>BILANCA!E188</f>
        <v>827.95</v>
      </c>
      <c r="E1165" s="1">
        <v>0</v>
      </c>
      <c r="F1165" s="1">
        <v>0</v>
      </c>
      <c r="G1165" s="2">
        <f t="shared" si="22"/>
        <v>949.4084600000001</v>
      </c>
      <c r="H1165" s="2">
        <f t="shared" si="23"/>
        <v>0.41999999999984539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20970.2</v>
      </c>
      <c r="D1166" s="1">
        <f>BILANCA!E189</f>
        <v>33125</v>
      </c>
      <c r="E1166" s="1">
        <v>0</v>
      </c>
      <c r="F1166" s="1">
        <v>0</v>
      </c>
      <c r="G1166" s="2">
        <f t="shared" si="22"/>
        <v>15961.2966</v>
      </c>
      <c r="H1166" s="2">
        <f t="shared" si="23"/>
        <v>0.2000000000007276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3577669.06</v>
      </c>
      <c r="D1214" s="1">
        <f>BILANCA!E237</f>
        <v>3532555.7399999998</v>
      </c>
      <c r="E1214" s="1">
        <v>0</v>
      </c>
      <c r="F1214" s="1">
        <v>0</v>
      </c>
      <c r="G1214" s="2">
        <f t="shared" si="22"/>
        <v>2458482.3047400001</v>
      </c>
      <c r="H1214" s="2">
        <f t="shared" si="23"/>
        <v>0.32000000029802322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3576193.76</v>
      </c>
      <c r="D1215" s="1">
        <f>BILANCA!E238</f>
        <v>3527222.92</v>
      </c>
      <c r="E1215" s="1">
        <v>0</v>
      </c>
      <c r="F1215" s="1">
        <v>0</v>
      </c>
      <c r="G1215" s="2">
        <f t="shared" si="22"/>
        <v>2466308.3872000002</v>
      </c>
      <c r="H1215" s="2">
        <f t="shared" si="23"/>
        <v>0.32000000029802322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3576193.76</v>
      </c>
      <c r="D1216" s="1">
        <f>BILANCA!E239</f>
        <v>3527222.92</v>
      </c>
      <c r="E1216" s="1">
        <v>0</v>
      </c>
      <c r="F1216" s="1">
        <v>0</v>
      </c>
      <c r="G1216" s="2">
        <f t="shared" si="22"/>
        <v>2476939.0268000001</v>
      </c>
      <c r="H1216" s="2">
        <f t="shared" si="23"/>
        <v>0.32000000029802322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3576193.76</v>
      </c>
      <c r="D1217" s="1">
        <f>BILANCA!E240</f>
        <v>3527222.92</v>
      </c>
      <c r="E1217" s="1">
        <v>0</v>
      </c>
      <c r="F1217" s="1">
        <v>0</v>
      </c>
      <c r="G1217" s="2">
        <f t="shared" si="22"/>
        <v>2487569.6664</v>
      </c>
      <c r="H1217" s="2">
        <f t="shared" si="23"/>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-2986.11</v>
      </c>
      <c r="D1222" s="1">
        <f>BILANCA!E245</f>
        <v>1402.8800000000047</v>
      </c>
      <c r="E1222" s="1">
        <v>0</v>
      </c>
      <c r="F1222" s="1">
        <v>0</v>
      </c>
      <c r="G1222" s="2">
        <f t="shared" si="22"/>
        <v>-43.103649999997856</v>
      </c>
      <c r="H1222" s="2">
        <f t="shared" si="23"/>
        <v>0.22999999999547072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44264.08</v>
      </c>
      <c r="E1223" s="1">
        <v>0</v>
      </c>
      <c r="F1223" s="1">
        <v>0</v>
      </c>
      <c r="G1223" s="2">
        <f t="shared" si="22"/>
        <v>21246.758399999999</v>
      </c>
      <c r="H1223" s="2">
        <f t="shared" si="23"/>
        <v>8.000000000174623E-2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44264.08</v>
      </c>
      <c r="E1224" s="1">
        <v>0</v>
      </c>
      <c r="F1224" s="1">
        <v>0</v>
      </c>
      <c r="G1224" s="2">
        <f t="shared" si="22"/>
        <v>21335.28656</v>
      </c>
      <c r="H1224" s="2">
        <f t="shared" si="23"/>
        <v>8.000000000174623E-2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2986.11</v>
      </c>
      <c r="D1227" s="1">
        <f>BILANCA!E250</f>
        <v>42861.2</v>
      </c>
      <c r="E1227" s="1">
        <v>0</v>
      </c>
      <c r="F1227" s="1">
        <v>0</v>
      </c>
      <c r="G1227" s="2">
        <f t="shared" si="22"/>
        <v>21644.87644</v>
      </c>
      <c r="H1227" s="2">
        <f t="shared" si="23"/>
        <v>0.30999999999721695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2986.11</v>
      </c>
      <c r="D1228" s="1">
        <f>BILANCA!E251</f>
        <v>0</v>
      </c>
      <c r="E1228" s="1">
        <v>0</v>
      </c>
      <c r="F1228" s="1">
        <v>0</v>
      </c>
      <c r="G1228" s="2">
        <f t="shared" si="22"/>
        <v>731.59694999999999</v>
      </c>
      <c r="H1228" s="2">
        <f t="shared" si="23"/>
        <v>0.11000000000012733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42861.2</v>
      </c>
      <c r="E1229" s="1">
        <v>0</v>
      </c>
      <c r="F1229" s="1">
        <v>0</v>
      </c>
      <c r="G1229" s="2">
        <f t="shared" si="22"/>
        <v>21087.7104</v>
      </c>
      <c r="H1229" s="2">
        <f t="shared" si="23"/>
        <v>0.19999999999708962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4461.41</v>
      </c>
      <c r="D1232" s="1">
        <f>BILANCA!E255</f>
        <v>3929.94</v>
      </c>
      <c r="E1232" s="1">
        <v>0</v>
      </c>
      <c r="F1232" s="1">
        <v>0</v>
      </c>
      <c r="G1232" s="2">
        <f t="shared" si="22"/>
        <v>3068.0012099999999</v>
      </c>
      <c r="H1232" s="2">
        <f t="shared" si="23"/>
        <v>0.46999999999979991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20991.5</v>
      </c>
      <c r="D1236" s="1">
        <f>BILANCA!E259</f>
        <v>0</v>
      </c>
      <c r="E1236" s="1">
        <v>0</v>
      </c>
      <c r="F1236" s="1">
        <v>0</v>
      </c>
      <c r="G1236" s="2">
        <f t="shared" si="22"/>
        <v>5310.8495000000003</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20991.5</v>
      </c>
      <c r="D1237" s="1">
        <f>BILANCA!E260</f>
        <v>0</v>
      </c>
      <c r="E1237" s="1">
        <v>0</v>
      </c>
      <c r="F1237" s="1">
        <v>0</v>
      </c>
      <c r="G1237" s="2">
        <f t="shared" si="22"/>
        <v>5331.8410000000003</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2053.73</v>
      </c>
      <c r="D1240" s="1">
        <f>BILANCA!E264</f>
        <v>0</v>
      </c>
      <c r="E1240" s="1">
        <v>0</v>
      </c>
      <c r="F1240" s="1">
        <v>0</v>
      </c>
      <c r="G1240" s="2">
        <f t="shared" si="22"/>
        <v>527.80861000000004</v>
      </c>
      <c r="H1240" s="2">
        <f t="shared" si="23"/>
        <v>0.26999999999998181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2407.6799999999998</v>
      </c>
      <c r="D1241" s="1">
        <f>BILANCA!E265</f>
        <v>3929.94</v>
      </c>
      <c r="E1241" s="1">
        <v>0</v>
      </c>
      <c r="F1241" s="1">
        <v>0</v>
      </c>
      <c r="G1241" s="2">
        <f t="shared" si="22"/>
        <v>2649.0304799999999</v>
      </c>
      <c r="H1241" s="2">
        <f t="shared" si="23"/>
        <v>0.38000000000010914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3993.4</v>
      </c>
      <c r="D1244" s="1">
        <f>BILANCA!E268</f>
        <v>2534.37</v>
      </c>
      <c r="E1244" s="1">
        <v>0</v>
      </c>
      <c r="F1244" s="1">
        <v>0</v>
      </c>
      <c r="G1244" s="2">
        <f t="shared" si="24"/>
        <v>2365.2185399999998</v>
      </c>
      <c r="H1244" s="2">
        <f t="shared" si="23"/>
        <v>0.76999999999998181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6092.78</v>
      </c>
      <c r="D1263" s="1">
        <f>BILANCA!E287</f>
        <v>0</v>
      </c>
      <c r="E1263" s="1">
        <v>0</v>
      </c>
      <c r="F1263" s="1">
        <v>0</v>
      </c>
      <c r="G1263" s="2">
        <f t="shared" si="24"/>
        <v>1705.9784000000002</v>
      </c>
      <c r="H1263" s="2">
        <f t="shared" si="23"/>
        <v>0.22000000000025466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125860.59</v>
      </c>
      <c r="D1264" s="1">
        <f>BILANCA!E288</f>
        <v>141753.17000000001</v>
      </c>
      <c r="E1264" s="1">
        <v>0</v>
      </c>
      <c r="F1264" s="1">
        <v>0</v>
      </c>
      <c r="G1264" s="2">
        <f t="shared" si="24"/>
        <v>115032.10733000001</v>
      </c>
      <c r="H1264" s="2">
        <f t="shared" si="23"/>
        <v>0.58000000001629815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20970.2</v>
      </c>
      <c r="D1265" s="1">
        <f>BILANCA!E289</f>
        <v>0</v>
      </c>
      <c r="E1265" s="1">
        <v>0</v>
      </c>
      <c r="F1265" s="1">
        <v>0</v>
      </c>
      <c r="G1265" s="2">
        <f t="shared" si="24"/>
        <v>5913.5963999999994</v>
      </c>
      <c r="H1265" s="2">
        <f t="shared" si="23"/>
        <v>0.2000000000007276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33125</v>
      </c>
      <c r="E1266" s="1">
        <v>0</v>
      </c>
      <c r="F1266" s="1">
        <v>0</v>
      </c>
      <c r="G1266" s="2">
        <f t="shared" si="24"/>
        <v>18748.75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3560.63</v>
      </c>
      <c r="D1278" s="1">
        <f>BILANCA!E302</f>
        <v>827.95</v>
      </c>
      <c r="E1278" s="1">
        <v>0</v>
      </c>
      <c r="F1278" s="1">
        <v>0</v>
      </c>
      <c r="G1278" s="2">
        <f t="shared" si="24"/>
        <v>1538.87635</v>
      </c>
      <c r="H1278" s="2">
        <f t="shared" si="23"/>
        <v>0.41999999999984539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1684879.26</v>
      </c>
      <c r="D1408" s="1">
        <f>'RAS-funkcijski'!E114</f>
        <v>1863613.1600000001</v>
      </c>
      <c r="E1408" s="1">
        <v>0</v>
      </c>
      <c r="F1408" s="1">
        <v>0</v>
      </c>
      <c r="G1408" s="2">
        <f t="shared" si="24"/>
        <v>595331.61380000005</v>
      </c>
      <c r="H1408" s="2">
        <f t="shared" si="27"/>
        <v>0.42000000015832484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1684879.26</v>
      </c>
      <c r="D1409" s="1">
        <f>'RAS-funkcijski'!E115</f>
        <v>1550362.35</v>
      </c>
      <c r="E1409" s="1">
        <v>0</v>
      </c>
      <c r="F1409" s="1">
        <v>0</v>
      </c>
      <c r="G1409" s="2">
        <f t="shared" si="24"/>
        <v>531202.03956000006</v>
      </c>
      <c r="H1409" s="2">
        <f t="shared" si="27"/>
        <v>0.61000000010244548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1684879.26</v>
      </c>
      <c r="D1411" s="1">
        <f>'RAS-funkcijski'!E117</f>
        <v>1550362.35</v>
      </c>
      <c r="E1411" s="1">
        <v>0</v>
      </c>
      <c r="F1411" s="1">
        <v>0</v>
      </c>
      <c r="G1411" s="2">
        <f t="shared" si="24"/>
        <v>540773.24748000002</v>
      </c>
      <c r="H1411" s="2">
        <f t="shared" si="27"/>
        <v>0.61000000010244548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313250.81</v>
      </c>
      <c r="E1420" s="1">
        <v>0</v>
      </c>
      <c r="F1420" s="1">
        <v>0</v>
      </c>
      <c r="G1420" s="2">
        <f t="shared" si="24"/>
        <v>76433.197639999999</v>
      </c>
      <c r="H1420" s="2">
        <f t="shared" si="27"/>
        <v>0.19000000000232831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1684879.26</v>
      </c>
      <c r="D1435" s="13">
        <f>'RAS-funkcijski'!E141</f>
        <v>1863613.1600000001</v>
      </c>
      <c r="E1435" s="13">
        <v>0</v>
      </c>
      <c r="F1435" s="13">
        <v>0</v>
      </c>
      <c r="G1435" s="14">
        <f t="shared" si="24"/>
        <v>741458.46446000005</v>
      </c>
      <c r="H1435" s="14">
        <f t="shared" si="27"/>
        <v>0.42000000015832484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34199.370000000003</v>
      </c>
      <c r="D1436" s="6">
        <f>'P-VRIO'!E5</f>
        <v>0</v>
      </c>
      <c r="E1436" s="6">
        <v>0</v>
      </c>
      <c r="F1436" s="6">
        <v>0</v>
      </c>
      <c r="G1436" s="7">
        <f t="shared" si="24"/>
        <v>34.199370000000002</v>
      </c>
      <c r="H1436" s="7">
        <f t="shared" si="27"/>
        <v>0.37000000000261934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34199.370000000003</v>
      </c>
      <c r="D1453" s="1">
        <f>'P-VRIO'!E22</f>
        <v>0</v>
      </c>
      <c r="E1453" s="1">
        <v>0</v>
      </c>
      <c r="F1453" s="1">
        <v>0</v>
      </c>
      <c r="G1453" s="2">
        <f t="shared" si="24"/>
        <v>615.58866</v>
      </c>
      <c r="H1453" s="2">
        <f t="shared" si="27"/>
        <v>0.37000000000261934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34199.370000000003</v>
      </c>
      <c r="D1454" s="1">
        <f>'P-VRIO'!E23</f>
        <v>0</v>
      </c>
      <c r="E1454" s="1">
        <v>0</v>
      </c>
      <c r="F1454" s="1">
        <v>0</v>
      </c>
      <c r="G1454" s="2">
        <f t="shared" si="24"/>
        <v>649.78803000000005</v>
      </c>
      <c r="H1454" s="2">
        <f t="shared" si="27"/>
        <v>0.37000000000261934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34199.370000000003</v>
      </c>
      <c r="D1456" s="1">
        <f>'P-VRIO'!E25</f>
        <v>0</v>
      </c>
      <c r="E1456" s="1">
        <v>0</v>
      </c>
      <c r="F1456" s="1">
        <v>0</v>
      </c>
      <c r="G1456" s="2">
        <f t="shared" si="24"/>
        <v>718.18677000000014</v>
      </c>
      <c r="H1456" s="2">
        <f t="shared" si="27"/>
        <v>0.37000000000261934</v>
      </c>
      <c r="I1456" s="10">
        <f t="shared" si="30"/>
        <v>265.72910490188121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152923.57</v>
      </c>
      <c r="D1480" s="6"/>
      <c r="E1480" s="6">
        <v>0</v>
      </c>
      <c r="F1480" s="6">
        <v>0</v>
      </c>
      <c r="G1480" s="7">
        <f t="shared" ref="G1480:G1580" si="34">B1480/1000*C1480</f>
        <v>152.92357000000001</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1884828.8500000003</v>
      </c>
      <c r="D1481" s="1">
        <v>0</v>
      </c>
      <c r="E1481" s="1">
        <v>0</v>
      </c>
      <c r="F1481" s="1">
        <v>0</v>
      </c>
      <c r="G1481" s="2">
        <f t="shared" si="34"/>
        <v>3769.6577000000007</v>
      </c>
      <c r="H1481" s="2">
        <f t="shared" si="35"/>
        <v>0.1499999996740371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1841888.5100000002</v>
      </c>
      <c r="D1483" s="1">
        <v>0</v>
      </c>
      <c r="E1483" s="1">
        <v>0</v>
      </c>
      <c r="F1483" s="1">
        <v>0</v>
      </c>
      <c r="G1483" s="2">
        <f t="shared" si="34"/>
        <v>7367.5540400000009</v>
      </c>
      <c r="H1483" s="2">
        <f t="shared" si="35"/>
        <v>0.48999999975785613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1326393.1000000001</v>
      </c>
      <c r="D1484" s="1">
        <v>0</v>
      </c>
      <c r="E1484" s="1">
        <v>0</v>
      </c>
      <c r="F1484" s="1">
        <v>0</v>
      </c>
      <c r="G1484" s="2">
        <f t="shared" si="34"/>
        <v>6631.9655000000002</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468350.73</v>
      </c>
      <c r="D1485" s="1">
        <v>0</v>
      </c>
      <c r="E1485" s="1">
        <v>0</v>
      </c>
      <c r="F1485" s="1">
        <v>0</v>
      </c>
      <c r="G1485" s="2">
        <f t="shared" si="34"/>
        <v>2810.1043799999998</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1061.03</v>
      </c>
      <c r="D1486" s="1">
        <v>0</v>
      </c>
      <c r="E1486" s="1">
        <v>0</v>
      </c>
      <c r="F1486" s="1">
        <v>0</v>
      </c>
      <c r="G1486" s="2">
        <f t="shared" si="34"/>
        <v>7.4272099999999996</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41217.06</v>
      </c>
      <c r="D1489" s="1">
        <v>0</v>
      </c>
      <c r="E1489" s="1">
        <v>0</v>
      </c>
      <c r="F1489" s="1">
        <v>0</v>
      </c>
      <c r="G1489" s="2">
        <f t="shared" si="34"/>
        <v>412.17059999999998</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4866.59</v>
      </c>
      <c r="D1491" s="1">
        <v>0</v>
      </c>
      <c r="E1491" s="1">
        <v>0</v>
      </c>
      <c r="F1491" s="1">
        <v>0</v>
      </c>
      <c r="G1491" s="2">
        <f t="shared" si="34"/>
        <v>58.399080000000005</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42940.34</v>
      </c>
      <c r="D1492" s="1">
        <v>0</v>
      </c>
      <c r="E1492" s="1">
        <v>0</v>
      </c>
      <c r="F1492" s="1">
        <v>0</v>
      </c>
      <c r="G1492" s="2">
        <f t="shared" si="34"/>
        <v>558.2244199999999</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1862874.2500000002</v>
      </c>
      <c r="D1499" s="1">
        <v>0</v>
      </c>
      <c r="E1499" s="1">
        <v>0</v>
      </c>
      <c r="F1499" s="1">
        <v>0</v>
      </c>
      <c r="G1499" s="2">
        <f t="shared" si="34"/>
        <v>37257.485000000008</v>
      </c>
      <c r="H1499" s="2">
        <f t="shared" si="35"/>
        <v>0.25000000023283064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1832088.7100000002</v>
      </c>
      <c r="D1501" s="1">
        <v>0</v>
      </c>
      <c r="E1501" s="1">
        <v>0</v>
      </c>
      <c r="F1501" s="1">
        <v>0</v>
      </c>
      <c r="G1501" s="2">
        <f t="shared" si="34"/>
        <v>40305.95162</v>
      </c>
      <c r="H1501" s="2">
        <f t="shared" si="35"/>
        <v>0.28999999980442226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1299355.75</v>
      </c>
      <c r="D1502" s="1">
        <v>0</v>
      </c>
      <c r="E1502" s="1">
        <v>0</v>
      </c>
      <c r="F1502" s="1">
        <v>0</v>
      </c>
      <c r="G1502" s="2">
        <f t="shared" si="34"/>
        <v>29885.182249999998</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485224.59</v>
      </c>
      <c r="D1503" s="1">
        <v>0</v>
      </c>
      <c r="E1503" s="1">
        <v>0</v>
      </c>
      <c r="F1503" s="1">
        <v>0</v>
      </c>
      <c r="G1503" s="2">
        <f t="shared" si="34"/>
        <v>11645.390160000001</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1033.48</v>
      </c>
      <c r="D1504" s="1">
        <v>0</v>
      </c>
      <c r="E1504" s="1">
        <v>0</v>
      </c>
      <c r="F1504" s="1">
        <v>0</v>
      </c>
      <c r="G1504" s="2">
        <f t="shared" si="34"/>
        <v>25.837000000000003</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38875.620000000003</v>
      </c>
      <c r="D1507" s="1">
        <v>0</v>
      </c>
      <c r="E1507" s="1">
        <v>0</v>
      </c>
      <c r="F1507" s="1">
        <v>0</v>
      </c>
      <c r="G1507" s="2">
        <f t="shared" si="34"/>
        <v>1088.5173600000001</v>
      </c>
      <c r="H1507" s="2">
        <f t="shared" si="35"/>
        <v>0.37999999999738066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7599.27</v>
      </c>
      <c r="D1509" s="1">
        <v>0</v>
      </c>
      <c r="E1509" s="1">
        <v>0</v>
      </c>
      <c r="F1509" s="1">
        <v>0</v>
      </c>
      <c r="G1509" s="2">
        <f t="shared" si="34"/>
        <v>227.97810000000001</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30785.54</v>
      </c>
      <c r="D1510" s="1">
        <v>0</v>
      </c>
      <c r="E1510" s="1">
        <v>0</v>
      </c>
      <c r="F1510" s="1">
        <v>0</v>
      </c>
      <c r="G1510" s="2">
        <f t="shared" si="34"/>
        <v>954.35174000000006</v>
      </c>
      <c r="H1510" s="2">
        <f t="shared" si="35"/>
        <v>0.45999999999912689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174878.17000000016</v>
      </c>
      <c r="D1517" s="1">
        <v>0</v>
      </c>
      <c r="E1517" s="1">
        <v>0</v>
      </c>
      <c r="F1517" s="1">
        <v>0</v>
      </c>
      <c r="G1517" s="2">
        <f t="shared" si="34"/>
        <v>6645.3704600000056</v>
      </c>
      <c r="H1517" s="2">
        <f t="shared" si="35"/>
        <v>0.17000000015832484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174878.17</v>
      </c>
      <c r="D1576" s="1">
        <v>0</v>
      </c>
      <c r="E1576" s="1">
        <v>0</v>
      </c>
      <c r="F1576" s="1">
        <v>0</v>
      </c>
      <c r="G1576" s="2">
        <f t="shared" si="34"/>
        <v>16963.182490000003</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141753.17000000001</v>
      </c>
      <c r="D1578" s="1">
        <v>0</v>
      </c>
      <c r="E1578" s="1">
        <v>0</v>
      </c>
      <c r="F1578" s="1">
        <v>0</v>
      </c>
      <c r="G1578" s="2">
        <f t="shared" si="34"/>
        <v>14033.563830000003</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33125</v>
      </c>
      <c r="D1579" s="1">
        <v>0</v>
      </c>
      <c r="E1579" s="1">
        <v>0</v>
      </c>
      <c r="F1579" s="1">
        <v>0</v>
      </c>
      <c r="G1579" s="2">
        <f t="shared" si="34"/>
        <v>3312.5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54.6" customHeight="1" x14ac:dyDescent="0.2">
      <c r="A56" s="306" t="s">
        <v>3421</v>
      </c>
      <c r="B56" s="375" t="s">
        <v>3422</v>
      </c>
      <c r="C56" s="376"/>
      <c r="D56" s="4"/>
      <c r="E56" s="4"/>
      <c r="F56" s="4"/>
      <c r="G56" s="4"/>
      <c r="H56" s="4"/>
      <c r="I56" s="4"/>
      <c r="J56" s="4"/>
      <c r="K56" s="4"/>
      <c r="L56" s="4"/>
      <c r="M56" s="4"/>
      <c r="N56" s="4"/>
      <c r="O56" s="4"/>
      <c r="P56" s="4"/>
      <c r="Q56" s="4"/>
    </row>
    <row r="57" spans="1:17" ht="54" customHeight="1" x14ac:dyDescent="0.2">
      <c r="A57" s="306" t="s">
        <v>3423</v>
      </c>
      <c r="B57" s="375" t="s">
        <v>3424</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11986</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20"/>
      <c r="F8" s="311" t="s">
        <v>31</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32</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20"/>
      <c r="F10" s="311" t="s">
        <v>35</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36</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9" t="s">
        <v>40</v>
      </c>
      <c r="C15" s="330"/>
      <c r="D15" s="330"/>
      <c r="E15" s="330"/>
      <c r="F15" s="331"/>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1682475.35</v>
      </c>
      <c r="I16" s="170">
        <f>'PR-RAS'!E6</f>
        <v>1868079.1199999999</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1465145.72</v>
      </c>
      <c r="I17" s="170">
        <f>'PR-RAS'!E151</f>
        <v>1820672.82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1402.8799999996277</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2986.1100000000188</v>
      </c>
      <c r="I19" s="171">
        <f>'PR-RAS'!E646</f>
        <v>0</v>
      </c>
      <c r="J19" s="4"/>
      <c r="K19" s="4"/>
      <c r="L19" s="4"/>
      <c r="M19" s="4"/>
      <c r="N19" s="4"/>
      <c r="O19" s="4"/>
      <c r="P19" s="4"/>
      <c r="Q19" s="4"/>
      <c r="R19" s="4"/>
      <c r="S19" s="4"/>
      <c r="T19" s="4"/>
      <c r="U19" s="4"/>
      <c r="V19" s="4"/>
      <c r="W19" s="4"/>
      <c r="X19" s="4"/>
    </row>
    <row r="20" spans="1:24" ht="12.75" customHeight="1" x14ac:dyDescent="0.2">
      <c r="A20" s="326" t="s">
        <v>31</v>
      </c>
      <c r="B20" s="332" t="str">
        <f>BILANCA!B7</f>
        <v>Nefinancijska imovina (šifre 01+02+03+04+05+06)</v>
      </c>
      <c r="C20" s="333"/>
      <c r="D20" s="333"/>
      <c r="E20" s="333"/>
      <c r="F20" s="334"/>
      <c r="G20" s="157" t="str">
        <f>BILANCA!C7</f>
        <v>B002</v>
      </c>
      <c r="H20" s="172">
        <f>BILANCA!D7</f>
        <v>3576193.6600000006</v>
      </c>
      <c r="I20" s="173">
        <f>BILANCA!E7</f>
        <v>3527222.9200000004</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154398.97</v>
      </c>
      <c r="I21" s="175">
        <f>BILANCA!E68</f>
        <v>180210.99000000002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152923.57</v>
      </c>
      <c r="I22" s="175">
        <f>BILANCA!E176</f>
        <v>174878.17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3577669.06</v>
      </c>
      <c r="I23" s="177">
        <f>BILANCA!E237</f>
        <v>3532555.7399999998</v>
      </c>
      <c r="J23" s="4"/>
      <c r="K23" s="4"/>
      <c r="L23" s="4"/>
      <c r="M23" s="4"/>
      <c r="N23" s="4"/>
      <c r="O23" s="4"/>
      <c r="P23" s="4"/>
      <c r="Q23" s="4"/>
      <c r="R23" s="4"/>
      <c r="S23" s="4"/>
      <c r="T23" s="4"/>
      <c r="U23" s="4"/>
      <c r="V23" s="4"/>
      <c r="W23" s="4"/>
      <c r="X23" s="4"/>
    </row>
    <row r="24" spans="1:24" ht="12.75" customHeight="1" x14ac:dyDescent="0.2">
      <c r="A24" s="326" t="s">
        <v>44</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1684879.26</v>
      </c>
      <c r="I27" s="175">
        <f>'RAS-funkcijski'!E114</f>
        <v>1863613.1600000001</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1684879.26</v>
      </c>
      <c r="I28" s="179">
        <f>'RAS-funkcijski'!E141</f>
        <v>1863613.1600000001</v>
      </c>
      <c r="J28" s="4"/>
      <c r="K28" s="4"/>
      <c r="L28" s="4"/>
      <c r="M28" s="4"/>
      <c r="N28" s="4"/>
      <c r="O28" s="4"/>
      <c r="P28" s="4"/>
      <c r="Q28" s="4"/>
      <c r="R28" s="4"/>
      <c r="S28" s="4"/>
      <c r="T28" s="4"/>
      <c r="U28" s="4"/>
      <c r="V28" s="4"/>
      <c r="W28" s="4"/>
      <c r="X28" s="4"/>
    </row>
    <row r="29" spans="1:24" ht="12.75" customHeight="1" x14ac:dyDescent="0.2">
      <c r="A29" s="326" t="s">
        <v>35</v>
      </c>
      <c r="B29" s="342" t="str">
        <f>'P-VRIO'!B5</f>
        <v>Promjene u vrijednosti i obujmu imovine (šifre 91511+91512)</v>
      </c>
      <c r="C29" s="333"/>
      <c r="D29" s="333"/>
      <c r="E29" s="333"/>
      <c r="F29" s="334"/>
      <c r="G29" s="157" t="str">
        <f>'P-VRIO'!C5</f>
        <v>9151</v>
      </c>
      <c r="H29" s="172">
        <f>'P-VRIO'!D5</f>
        <v>34199.370000000003</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34199.370000000003</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32" t="str">
        <f>OBVEZE!B5</f>
        <v>Stanje obveza 1. siječnja (=stanju obveza iz Izvještaja o obvezama na 31. prosinca prethodne godine)</v>
      </c>
      <c r="C33" s="333"/>
      <c r="D33" s="333"/>
      <c r="E33" s="333"/>
      <c r="F33" s="334"/>
      <c r="G33" s="157" t="str">
        <f>OBVEZE!C5</f>
        <v>V001</v>
      </c>
      <c r="H33" s="180" t="s">
        <v>45</v>
      </c>
      <c r="I33" s="181">
        <f>OBVEZE!D5</f>
        <v>152923.57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45</v>
      </c>
      <c r="I34" s="175">
        <f>OBVEZE!D42</f>
        <v>174878.17000000016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45</v>
      </c>
      <c r="I36" s="179">
        <f>OBVEZE!D101</f>
        <v>174878.17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46</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9" t="s">
        <v>50</v>
      </c>
      <c r="B2" s="350"/>
      <c r="C2" s="350"/>
      <c r="D2" s="350"/>
      <c r="E2" s="350"/>
      <c r="F2" s="350"/>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56</v>
      </c>
      <c r="B5" s="352"/>
      <c r="C5" s="214"/>
      <c r="D5" s="72"/>
      <c r="E5" s="72"/>
      <c r="F5" s="59"/>
    </row>
    <row r="6" spans="1:25" ht="12.75" customHeight="1" x14ac:dyDescent="0.2">
      <c r="A6" s="53">
        <v>6</v>
      </c>
      <c r="B6" s="85" t="s">
        <v>57</v>
      </c>
      <c r="C6" s="50" t="s">
        <v>58</v>
      </c>
      <c r="D6" s="51">
        <f>D7+D44+D50+D82+D106+D124+D133+D139</f>
        <v>1682475.35</v>
      </c>
      <c r="E6" s="51">
        <f>E7+E44+E50+E82+E106+E124+E133+E139</f>
        <v>1868079.1199999999</v>
      </c>
      <c r="F6" s="52">
        <f t="shared" ref="F6:F131" si="0">IF(D6&lt;&gt;0,IF(E6/D6&gt;=100,"&gt;&gt;100",E6/D6*100),"-")</f>
        <v>111.03158925924232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1197977.6199999999</v>
      </c>
      <c r="E50" s="51">
        <f>E51+E54+E59+E62+E65+E68+E71+E74+E77</f>
        <v>1361204.4000000001</v>
      </c>
      <c r="F50" s="52">
        <f t="shared" si="0"/>
        <v>113.62519443393278</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1197977.6199999999</v>
      </c>
      <c r="E68" s="51">
        <f t="shared" si="15"/>
        <v>1361204.4000000001</v>
      </c>
      <c r="F68" s="52">
        <f t="shared" si="0"/>
        <v>113.62519443393278</v>
      </c>
    </row>
    <row r="69" spans="1:6" ht="12.75" customHeight="1" x14ac:dyDescent="0.2">
      <c r="A69" s="53" t="s">
        <v>183</v>
      </c>
      <c r="B69" s="85" t="s">
        <v>184</v>
      </c>
      <c r="C69" s="50" t="s">
        <v>183</v>
      </c>
      <c r="D69" s="242">
        <v>1056547.3899999999</v>
      </c>
      <c r="E69" s="242">
        <v>1359010.61</v>
      </c>
      <c r="F69" s="52">
        <f t="shared" si="0"/>
        <v>128.62751097231902</v>
      </c>
    </row>
    <row r="70" spans="1:6" ht="24" x14ac:dyDescent="0.2">
      <c r="A70" s="53" t="s">
        <v>185</v>
      </c>
      <c r="B70" s="85" t="s">
        <v>186</v>
      </c>
      <c r="C70" s="50" t="s">
        <v>185</v>
      </c>
      <c r="D70" s="242">
        <v>141430.23000000001</v>
      </c>
      <c r="E70" s="242">
        <v>2193.79</v>
      </c>
      <c r="F70" s="52">
        <f t="shared" si="0"/>
        <v>1.55114645574712</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0.02</v>
      </c>
      <c r="E82" s="51">
        <f t="shared" si="19"/>
        <v>0.15</v>
      </c>
      <c r="F82" s="52">
        <f t="shared" si="0"/>
        <v>750</v>
      </c>
    </row>
    <row r="83" spans="1:6" ht="12.75" customHeight="1" x14ac:dyDescent="0.2">
      <c r="A83" s="53">
        <v>641</v>
      </c>
      <c r="B83" s="85" t="s">
        <v>211</v>
      </c>
      <c r="C83" s="50" t="s">
        <v>212</v>
      </c>
      <c r="D83" s="51">
        <f t="shared" ref="D83:E83" si="20">SUM(D84:D90)</f>
        <v>0.02</v>
      </c>
      <c r="E83" s="51">
        <f t="shared" si="20"/>
        <v>0.15</v>
      </c>
      <c r="F83" s="52">
        <f t="shared" si="0"/>
        <v>750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0.02</v>
      </c>
      <c r="E85" s="242">
        <v>0.15</v>
      </c>
      <c r="F85" s="52">
        <f t="shared" si="0"/>
        <v>750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16322.36</v>
      </c>
      <c r="E106" s="51">
        <f t="shared" si="23"/>
        <v>18693.63</v>
      </c>
      <c r="F106" s="52">
        <f t="shared" si="0"/>
        <v>114.52773986114752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16322.36</v>
      </c>
      <c r="E112" s="51">
        <f t="shared" si="25"/>
        <v>18693.63</v>
      </c>
      <c r="F112" s="52">
        <f t="shared" si="0"/>
        <v>114.52773986114752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16322.36</v>
      </c>
      <c r="E117" s="242">
        <v>18693.63</v>
      </c>
      <c r="F117" s="52">
        <f t="shared" si="0"/>
        <v>114.52773986114752</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20062.09</v>
      </c>
      <c r="E124" s="51">
        <f t="shared" si="27"/>
        <v>21410.03</v>
      </c>
      <c r="F124" s="52">
        <f t="shared" si="0"/>
        <v>106.71884135700715</v>
      </c>
    </row>
    <row r="125" spans="1:6" ht="12.75" customHeight="1" x14ac:dyDescent="0.2">
      <c r="A125" s="53">
        <v>661</v>
      </c>
      <c r="B125" s="86" t="s">
        <v>295</v>
      </c>
      <c r="C125" s="50" t="s">
        <v>296</v>
      </c>
      <c r="D125" s="51">
        <f t="shared" ref="D125:E125" si="28">SUM(D126:D127)</f>
        <v>17417</v>
      </c>
      <c r="E125" s="51">
        <f t="shared" si="28"/>
        <v>21410.03</v>
      </c>
      <c r="F125" s="52">
        <f t="shared" si="0"/>
        <v>122.92604926221506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17417</v>
      </c>
      <c r="E127" s="242">
        <v>21410.03</v>
      </c>
      <c r="F127" s="52">
        <f t="shared" si="0"/>
        <v>122.92604926221506</v>
      </c>
    </row>
    <row r="128" spans="1:6" ht="24" x14ac:dyDescent="0.2">
      <c r="A128" s="53">
        <v>663</v>
      </c>
      <c r="B128" s="231" t="s">
        <v>301</v>
      </c>
      <c r="C128" s="50" t="s">
        <v>302</v>
      </c>
      <c r="D128" s="51">
        <f t="shared" ref="D128:E128" si="29">SUM(D129:D132)</f>
        <v>2645.09</v>
      </c>
      <c r="E128" s="51">
        <f t="shared" si="29"/>
        <v>0</v>
      </c>
      <c r="F128" s="52">
        <f t="shared" si="0"/>
        <v>0</v>
      </c>
    </row>
    <row r="129" spans="1:6" ht="12.75" customHeight="1" x14ac:dyDescent="0.2">
      <c r="A129" s="53">
        <v>6631</v>
      </c>
      <c r="B129" s="86" t="s">
        <v>303</v>
      </c>
      <c r="C129" s="50" t="s">
        <v>304</v>
      </c>
      <c r="D129" s="242">
        <v>2645.09</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448113.26</v>
      </c>
      <c r="E133" s="51">
        <f t="shared" si="30"/>
        <v>466770.91</v>
      </c>
      <c r="F133" s="52">
        <f t="shared" ref="F133:F223" si="31">IF(D133&lt;&gt;0,IF(E133/D133&gt;=100,"&gt;&gt;100",E133/D133*100),"-")</f>
        <v>104.16360140737633</v>
      </c>
    </row>
    <row r="134" spans="1:6" ht="24" x14ac:dyDescent="0.2">
      <c r="A134" s="53">
        <v>671</v>
      </c>
      <c r="B134" s="232" t="s">
        <v>313</v>
      </c>
      <c r="C134" s="50" t="s">
        <v>314</v>
      </c>
      <c r="D134" s="51">
        <f t="shared" ref="D134:E134" si="32">SUM(D135:D137)</f>
        <v>448113.26</v>
      </c>
      <c r="E134" s="51">
        <f t="shared" si="32"/>
        <v>466770.91</v>
      </c>
      <c r="F134" s="52">
        <f t="shared" si="31"/>
        <v>104.16360140737633</v>
      </c>
    </row>
    <row r="135" spans="1:6" ht="12.75" customHeight="1" x14ac:dyDescent="0.2">
      <c r="A135" s="53">
        <v>6711</v>
      </c>
      <c r="B135" s="85" t="s">
        <v>315</v>
      </c>
      <c r="C135" s="50" t="s">
        <v>316</v>
      </c>
      <c r="D135" s="242">
        <v>370106.07</v>
      </c>
      <c r="E135" s="242">
        <v>433645.91</v>
      </c>
      <c r="F135" s="52">
        <f t="shared" si="31"/>
        <v>117.16800807941354</v>
      </c>
    </row>
    <row r="136" spans="1:6" ht="24" x14ac:dyDescent="0.2">
      <c r="A136" s="53">
        <v>6712</v>
      </c>
      <c r="B136" s="232" t="s">
        <v>317</v>
      </c>
      <c r="C136" s="50" t="s">
        <v>318</v>
      </c>
      <c r="D136" s="242">
        <v>78007.19</v>
      </c>
      <c r="E136" s="242">
        <v>33125</v>
      </c>
      <c r="F136" s="52">
        <f t="shared" si="31"/>
        <v>42.464034405033694</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1465145.72</v>
      </c>
      <c r="E151" s="51">
        <f t="shared" si="35"/>
        <v>1820672.82</v>
      </c>
      <c r="F151" s="52">
        <f t="shared" si="31"/>
        <v>124.26564778826233</v>
      </c>
    </row>
    <row r="152" spans="1:6" ht="12.75" customHeight="1" x14ac:dyDescent="0.2">
      <c r="A152" s="53">
        <v>31</v>
      </c>
      <c r="B152" s="85" t="s">
        <v>348</v>
      </c>
      <c r="C152" s="50" t="s">
        <v>34</v>
      </c>
      <c r="D152" s="51">
        <f t="shared" ref="D152:E152" si="36">D153+D158+D159</f>
        <v>990641.34</v>
      </c>
      <c r="E152" s="51">
        <f t="shared" si="36"/>
        <v>1290828.1599999999</v>
      </c>
      <c r="F152" s="52">
        <f t="shared" si="31"/>
        <v>130.30227064822469</v>
      </c>
    </row>
    <row r="153" spans="1:6" ht="12.75" customHeight="1" x14ac:dyDescent="0.2">
      <c r="A153" s="53">
        <v>311</v>
      </c>
      <c r="B153" s="85" t="s">
        <v>349</v>
      </c>
      <c r="C153" s="50" t="s">
        <v>350</v>
      </c>
      <c r="D153" s="51">
        <f t="shared" ref="D153:E153" si="37">SUM(D154:D157)</f>
        <v>811082.4</v>
      </c>
      <c r="E153" s="51">
        <f t="shared" si="37"/>
        <v>1062109.24</v>
      </c>
      <c r="F153" s="52">
        <f t="shared" si="31"/>
        <v>130.94961005195034</v>
      </c>
    </row>
    <row r="154" spans="1:6" ht="12.75" customHeight="1" x14ac:dyDescent="0.2">
      <c r="A154" s="53">
        <v>3111</v>
      </c>
      <c r="B154" s="85" t="s">
        <v>351</v>
      </c>
      <c r="C154" s="50" t="s">
        <v>352</v>
      </c>
      <c r="D154" s="242">
        <v>801503.49</v>
      </c>
      <c r="E154" s="242">
        <v>1052436.22</v>
      </c>
      <c r="F154" s="52">
        <f t="shared" si="31"/>
        <v>131.30775263374085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5023.1000000000004</v>
      </c>
      <c r="E156" s="242">
        <v>3566.26</v>
      </c>
      <c r="F156" s="52">
        <f t="shared" si="31"/>
        <v>70.997192968485606</v>
      </c>
    </row>
    <row r="157" spans="1:6" ht="12.75" customHeight="1" x14ac:dyDescent="0.2">
      <c r="A157" s="53">
        <v>3114</v>
      </c>
      <c r="B157" s="85" t="s">
        <v>357</v>
      </c>
      <c r="C157" s="50" t="s">
        <v>358</v>
      </c>
      <c r="D157" s="242">
        <v>4555.8100000000004</v>
      </c>
      <c r="E157" s="242">
        <v>6106.76</v>
      </c>
      <c r="F157" s="52">
        <f t="shared" si="31"/>
        <v>134.04334245721395</v>
      </c>
    </row>
    <row r="158" spans="1:6" ht="12.75" customHeight="1" x14ac:dyDescent="0.2">
      <c r="A158" s="53">
        <v>312</v>
      </c>
      <c r="B158" s="85" t="s">
        <v>359</v>
      </c>
      <c r="C158" s="50" t="s">
        <v>360</v>
      </c>
      <c r="D158" s="242">
        <v>45773.57</v>
      </c>
      <c r="E158" s="242">
        <v>53499.519999999997</v>
      </c>
      <c r="F158" s="52">
        <f t="shared" si="31"/>
        <v>116.87862668347695</v>
      </c>
    </row>
    <row r="159" spans="1:6" ht="12.75" customHeight="1" x14ac:dyDescent="0.2">
      <c r="A159" s="53">
        <v>313</v>
      </c>
      <c r="B159" s="85" t="s">
        <v>361</v>
      </c>
      <c r="C159" s="50" t="s">
        <v>362</v>
      </c>
      <c r="D159" s="51">
        <f t="shared" ref="D159:E159" si="38">SUM(D160:D162)</f>
        <v>133785.37</v>
      </c>
      <c r="E159" s="51">
        <f t="shared" si="38"/>
        <v>175219.4</v>
      </c>
      <c r="F159" s="52">
        <f t="shared" si="31"/>
        <v>130.97052390706099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133785.37</v>
      </c>
      <c r="E161" s="242">
        <v>175219.4</v>
      </c>
      <c r="F161" s="52">
        <f t="shared" si="31"/>
        <v>130.97052390706099</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439599.55</v>
      </c>
      <c r="E163" s="51">
        <f t="shared" si="39"/>
        <v>489153.22000000009</v>
      </c>
      <c r="F163" s="52">
        <f t="shared" si="31"/>
        <v>111.27245694405286</v>
      </c>
    </row>
    <row r="164" spans="1:6" ht="12.75" customHeight="1" x14ac:dyDescent="0.2">
      <c r="A164" s="53">
        <v>321</v>
      </c>
      <c r="B164" s="85" t="s">
        <v>370</v>
      </c>
      <c r="C164" s="50" t="s">
        <v>371</v>
      </c>
      <c r="D164" s="51">
        <f t="shared" ref="D164:E164" si="40">SUM(D165:D168)</f>
        <v>45513.289999999994</v>
      </c>
      <c r="E164" s="51">
        <f t="shared" si="40"/>
        <v>49090.28</v>
      </c>
      <c r="F164" s="52">
        <f t="shared" si="31"/>
        <v>107.85922090009315</v>
      </c>
    </row>
    <row r="165" spans="1:6" ht="12.75" customHeight="1" x14ac:dyDescent="0.2">
      <c r="A165" s="53">
        <v>3211</v>
      </c>
      <c r="B165" s="85" t="s">
        <v>372</v>
      </c>
      <c r="C165" s="50" t="s">
        <v>373</v>
      </c>
      <c r="D165" s="242">
        <v>2990.85</v>
      </c>
      <c r="E165" s="242">
        <v>6097.6</v>
      </c>
      <c r="F165" s="52">
        <f t="shared" si="31"/>
        <v>203.87515254860662</v>
      </c>
    </row>
    <row r="166" spans="1:6" ht="12.75" customHeight="1" x14ac:dyDescent="0.2">
      <c r="A166" s="53">
        <v>3212</v>
      </c>
      <c r="B166" s="85" t="s">
        <v>374</v>
      </c>
      <c r="C166" s="50" t="s">
        <v>375</v>
      </c>
      <c r="D166" s="242">
        <v>40897.65</v>
      </c>
      <c r="E166" s="242">
        <v>40548.68</v>
      </c>
      <c r="F166" s="52">
        <f t="shared" si="31"/>
        <v>99.146723589252687</v>
      </c>
    </row>
    <row r="167" spans="1:6" ht="12.75" customHeight="1" x14ac:dyDescent="0.2">
      <c r="A167" s="53">
        <v>3213</v>
      </c>
      <c r="B167" s="85" t="s">
        <v>376</v>
      </c>
      <c r="C167" s="50" t="s">
        <v>377</v>
      </c>
      <c r="D167" s="242">
        <v>849.59</v>
      </c>
      <c r="E167" s="242">
        <v>413</v>
      </c>
      <c r="F167" s="52">
        <f t="shared" si="31"/>
        <v>48.61168328252451</v>
      </c>
    </row>
    <row r="168" spans="1:6" ht="12.75" customHeight="1" x14ac:dyDescent="0.2">
      <c r="A168" s="53">
        <v>3214</v>
      </c>
      <c r="B168" s="85" t="s">
        <v>378</v>
      </c>
      <c r="C168" s="50" t="s">
        <v>379</v>
      </c>
      <c r="D168" s="242">
        <v>775.2</v>
      </c>
      <c r="E168" s="242">
        <v>2031</v>
      </c>
      <c r="F168" s="52">
        <f t="shared" si="31"/>
        <v>261.99690402476779</v>
      </c>
    </row>
    <row r="169" spans="1:6" ht="12.75" customHeight="1" x14ac:dyDescent="0.2">
      <c r="A169" s="53">
        <v>322</v>
      </c>
      <c r="B169" s="85" t="s">
        <v>380</v>
      </c>
      <c r="C169" s="50" t="s">
        <v>381</v>
      </c>
      <c r="D169" s="51">
        <f t="shared" ref="D169:E169" si="41">SUM(D170:D176)</f>
        <v>97362.79</v>
      </c>
      <c r="E169" s="51">
        <f t="shared" si="41"/>
        <v>94807.54</v>
      </c>
      <c r="F169" s="52">
        <f t="shared" si="31"/>
        <v>97.375537410133788</v>
      </c>
    </row>
    <row r="170" spans="1:6" ht="12.75" customHeight="1" x14ac:dyDescent="0.2">
      <c r="A170" s="53">
        <v>3221</v>
      </c>
      <c r="B170" s="85" t="s">
        <v>382</v>
      </c>
      <c r="C170" s="50" t="s">
        <v>383</v>
      </c>
      <c r="D170" s="242">
        <v>14084.68</v>
      </c>
      <c r="E170" s="242">
        <v>13982.68</v>
      </c>
      <c r="F170" s="52">
        <f t="shared" si="31"/>
        <v>99.275808893066795</v>
      </c>
    </row>
    <row r="171" spans="1:6" ht="12.75" customHeight="1" x14ac:dyDescent="0.2">
      <c r="A171" s="53">
        <v>3222</v>
      </c>
      <c r="B171" s="85" t="s">
        <v>384</v>
      </c>
      <c r="C171" s="50" t="s">
        <v>385</v>
      </c>
      <c r="D171" s="242">
        <v>61948.91</v>
      </c>
      <c r="E171" s="242">
        <v>58539.68</v>
      </c>
      <c r="F171" s="52">
        <f t="shared" si="31"/>
        <v>94.49670704456301</v>
      </c>
    </row>
    <row r="172" spans="1:6" ht="12.75" customHeight="1" x14ac:dyDescent="0.2">
      <c r="A172" s="53">
        <v>3223</v>
      </c>
      <c r="B172" s="85" t="s">
        <v>386</v>
      </c>
      <c r="C172" s="50" t="s">
        <v>387</v>
      </c>
      <c r="D172" s="242">
        <v>17900.7</v>
      </c>
      <c r="E172" s="242">
        <v>18973.98</v>
      </c>
      <c r="F172" s="52">
        <f t="shared" si="31"/>
        <v>105.99574318322746</v>
      </c>
    </row>
    <row r="173" spans="1:6" ht="12.75" customHeight="1" x14ac:dyDescent="0.2">
      <c r="A173" s="53">
        <v>3224</v>
      </c>
      <c r="B173" s="85" t="s">
        <v>388</v>
      </c>
      <c r="C173" s="50" t="s">
        <v>389</v>
      </c>
      <c r="D173" s="242">
        <v>2961.43</v>
      </c>
      <c r="E173" s="242">
        <v>1854.25</v>
      </c>
      <c r="F173" s="52">
        <f t="shared" si="31"/>
        <v>62.613332072681104</v>
      </c>
    </row>
    <row r="174" spans="1:6" ht="12.75" customHeight="1" x14ac:dyDescent="0.2">
      <c r="A174" s="53">
        <v>3225</v>
      </c>
      <c r="B174" s="85" t="s">
        <v>390</v>
      </c>
      <c r="C174" s="50" t="s">
        <v>391</v>
      </c>
      <c r="D174" s="242">
        <v>467.07</v>
      </c>
      <c r="E174" s="242">
        <v>1131.3</v>
      </c>
      <c r="F174" s="52">
        <f t="shared" si="31"/>
        <v>242.21208812383583</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325.64999999999998</v>
      </c>
      <c r="F176" s="52" t="str">
        <f t="shared" si="31"/>
        <v>-</v>
      </c>
    </row>
    <row r="177" spans="1:6" ht="12.75" customHeight="1" x14ac:dyDescent="0.2">
      <c r="A177" s="53">
        <v>323</v>
      </c>
      <c r="B177" s="85" t="s">
        <v>396</v>
      </c>
      <c r="C177" s="50" t="s">
        <v>397</v>
      </c>
      <c r="D177" s="51">
        <f t="shared" ref="D177:E177" si="42">SUM(D178:D186)</f>
        <v>279796.75</v>
      </c>
      <c r="E177" s="51">
        <f t="shared" si="42"/>
        <v>328970.34000000003</v>
      </c>
      <c r="F177" s="52">
        <f t="shared" si="31"/>
        <v>117.57475381683311</v>
      </c>
    </row>
    <row r="178" spans="1:6" ht="12.75" customHeight="1" x14ac:dyDescent="0.2">
      <c r="A178" s="53">
        <v>3231</v>
      </c>
      <c r="B178" s="85" t="s">
        <v>398</v>
      </c>
      <c r="C178" s="50" t="s">
        <v>399</v>
      </c>
      <c r="D178" s="242">
        <v>224693.43</v>
      </c>
      <c r="E178" s="242">
        <v>253620.22</v>
      </c>
      <c r="F178" s="52">
        <f t="shared" si="31"/>
        <v>112.87389221838842</v>
      </c>
    </row>
    <row r="179" spans="1:6" ht="12.75" customHeight="1" x14ac:dyDescent="0.2">
      <c r="A179" s="53">
        <v>3232</v>
      </c>
      <c r="B179" s="85" t="s">
        <v>400</v>
      </c>
      <c r="C179" s="50" t="s">
        <v>401</v>
      </c>
      <c r="D179" s="242">
        <v>25647.86</v>
      </c>
      <c r="E179" s="242">
        <v>40737.74</v>
      </c>
      <c r="F179" s="52">
        <f t="shared" si="31"/>
        <v>158.83485015903861</v>
      </c>
    </row>
    <row r="180" spans="1:6" ht="12.75" customHeight="1" x14ac:dyDescent="0.2">
      <c r="A180" s="53">
        <v>3233</v>
      </c>
      <c r="B180" s="85" t="s">
        <v>402</v>
      </c>
      <c r="C180" s="50" t="s">
        <v>403</v>
      </c>
      <c r="D180" s="242">
        <v>127.44</v>
      </c>
      <c r="E180" s="242">
        <v>63.72</v>
      </c>
      <c r="F180" s="52">
        <f t="shared" si="31"/>
        <v>50</v>
      </c>
    </row>
    <row r="181" spans="1:6" ht="12.75" customHeight="1" x14ac:dyDescent="0.2">
      <c r="A181" s="53">
        <v>3234</v>
      </c>
      <c r="B181" s="85" t="s">
        <v>404</v>
      </c>
      <c r="C181" s="50" t="s">
        <v>405</v>
      </c>
      <c r="D181" s="242">
        <v>9371.1</v>
      </c>
      <c r="E181" s="242">
        <v>10382.120000000001</v>
      </c>
      <c r="F181" s="52">
        <f t="shared" si="31"/>
        <v>110.78870143312952</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2601.9499999999998</v>
      </c>
      <c r="E183" s="242">
        <v>3943.26</v>
      </c>
      <c r="F183" s="52">
        <f t="shared" si="31"/>
        <v>151.55018351620902</v>
      </c>
    </row>
    <row r="184" spans="1:6" ht="12.75" customHeight="1" x14ac:dyDescent="0.2">
      <c r="A184" s="53">
        <v>3237</v>
      </c>
      <c r="B184" s="85" t="s">
        <v>410</v>
      </c>
      <c r="C184" s="50" t="s">
        <v>411</v>
      </c>
      <c r="D184" s="242">
        <v>1707.06</v>
      </c>
      <c r="E184" s="242">
        <v>428.98</v>
      </c>
      <c r="F184" s="52">
        <f t="shared" si="31"/>
        <v>25.129755251719331</v>
      </c>
    </row>
    <row r="185" spans="1:6" ht="12.75" customHeight="1" x14ac:dyDescent="0.2">
      <c r="A185" s="53">
        <v>3238</v>
      </c>
      <c r="B185" s="85" t="s">
        <v>412</v>
      </c>
      <c r="C185" s="50" t="s">
        <v>413</v>
      </c>
      <c r="D185" s="242">
        <v>4870.32</v>
      </c>
      <c r="E185" s="242">
        <v>5083.3999999999996</v>
      </c>
      <c r="F185" s="52">
        <f t="shared" si="31"/>
        <v>104.37507186386111</v>
      </c>
    </row>
    <row r="186" spans="1:6" ht="12.75" customHeight="1" x14ac:dyDescent="0.2">
      <c r="A186" s="53">
        <v>3239</v>
      </c>
      <c r="B186" s="85" t="s">
        <v>414</v>
      </c>
      <c r="C186" s="50" t="s">
        <v>415</v>
      </c>
      <c r="D186" s="242">
        <v>10777.59</v>
      </c>
      <c r="E186" s="242">
        <v>14710.9</v>
      </c>
      <c r="F186" s="52">
        <f t="shared" si="31"/>
        <v>136.49526471131301</v>
      </c>
    </row>
    <row r="187" spans="1:6" ht="12.75" customHeight="1" x14ac:dyDescent="0.2">
      <c r="A187" s="53">
        <v>324</v>
      </c>
      <c r="B187" s="85" t="s">
        <v>416</v>
      </c>
      <c r="C187" s="50" t="s">
        <v>417</v>
      </c>
      <c r="D187" s="242">
        <v>6355.51</v>
      </c>
      <c r="E187" s="242">
        <v>5880.03</v>
      </c>
      <c r="F187" s="52">
        <f t="shared" si="31"/>
        <v>92.518617703378638</v>
      </c>
    </row>
    <row r="188" spans="1:6" ht="12.75" customHeight="1" x14ac:dyDescent="0.2">
      <c r="A188" s="53">
        <v>329</v>
      </c>
      <c r="B188" s="85" t="s">
        <v>418</v>
      </c>
      <c r="C188" s="50" t="s">
        <v>419</v>
      </c>
      <c r="D188" s="51">
        <f t="shared" ref="D188:E188" si="43">SUM(D189:D195)</f>
        <v>10571.21</v>
      </c>
      <c r="E188" s="51">
        <f t="shared" si="43"/>
        <v>10405.029999999999</v>
      </c>
      <c r="F188" s="52">
        <f t="shared" si="31"/>
        <v>98.427994524751654</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2124.56</v>
      </c>
      <c r="E190" s="242">
        <v>2327.2399999999998</v>
      </c>
      <c r="F190" s="52">
        <f t="shared" si="31"/>
        <v>109.53985766464585</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53.09</v>
      </c>
      <c r="E192" s="242">
        <v>25</v>
      </c>
      <c r="F192" s="52">
        <f t="shared" si="31"/>
        <v>47.089847428894331</v>
      </c>
    </row>
    <row r="193" spans="1:6" ht="12.75" customHeight="1" x14ac:dyDescent="0.2">
      <c r="A193" s="53">
        <v>3295</v>
      </c>
      <c r="B193" s="85" t="s">
        <v>428</v>
      </c>
      <c r="C193" s="50" t="s">
        <v>429</v>
      </c>
      <c r="D193" s="242">
        <v>3741.58</v>
      </c>
      <c r="E193" s="242">
        <v>3726.81</v>
      </c>
      <c r="F193" s="52">
        <f t="shared" si="31"/>
        <v>99.605246981221839</v>
      </c>
    </row>
    <row r="194" spans="1:6" ht="12.75" customHeight="1" x14ac:dyDescent="0.2">
      <c r="A194" s="53" t="s">
        <v>430</v>
      </c>
      <c r="B194" s="85" t="s">
        <v>431</v>
      </c>
      <c r="C194" s="50" t="s">
        <v>430</v>
      </c>
      <c r="D194" s="242">
        <v>380.98</v>
      </c>
      <c r="E194" s="242"/>
      <c r="F194" s="52">
        <f t="shared" si="31"/>
        <v>0</v>
      </c>
    </row>
    <row r="195" spans="1:6" ht="12.75" customHeight="1" x14ac:dyDescent="0.2">
      <c r="A195" s="53">
        <v>3299</v>
      </c>
      <c r="B195" s="85" t="s">
        <v>432</v>
      </c>
      <c r="C195" s="50" t="s">
        <v>433</v>
      </c>
      <c r="D195" s="242">
        <v>4271</v>
      </c>
      <c r="E195" s="242">
        <v>4325.9799999999996</v>
      </c>
      <c r="F195" s="52">
        <f t="shared" si="31"/>
        <v>101.28728634980098</v>
      </c>
    </row>
    <row r="196" spans="1:6" ht="12.75" customHeight="1" x14ac:dyDescent="0.2">
      <c r="A196" s="53">
        <v>34</v>
      </c>
      <c r="B196" s="232" t="s">
        <v>434</v>
      </c>
      <c r="C196" s="50" t="s">
        <v>435</v>
      </c>
      <c r="D196" s="51">
        <f t="shared" ref="D196:E196" si="44">D197+D202+D210</f>
        <v>802.69</v>
      </c>
      <c r="E196" s="51">
        <f t="shared" si="44"/>
        <v>1143.24</v>
      </c>
      <c r="F196" s="52">
        <f t="shared" si="31"/>
        <v>142.42609226475972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802.69</v>
      </c>
      <c r="E210" s="51">
        <f t="shared" si="47"/>
        <v>1143.24</v>
      </c>
      <c r="F210" s="52">
        <f t="shared" si="31"/>
        <v>142.42609226475972</v>
      </c>
    </row>
    <row r="211" spans="1:6" ht="12.75" customHeight="1" x14ac:dyDescent="0.2">
      <c r="A211" s="53">
        <v>3431</v>
      </c>
      <c r="B211" s="232" t="s">
        <v>464</v>
      </c>
      <c r="C211" s="50" t="s">
        <v>465</v>
      </c>
      <c r="D211" s="242">
        <v>777.75</v>
      </c>
      <c r="E211" s="242">
        <v>1141.8800000000001</v>
      </c>
      <c r="F211" s="52">
        <f t="shared" si="31"/>
        <v>146.81838637094182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24.94</v>
      </c>
      <c r="E213" s="242">
        <v>1.36</v>
      </c>
      <c r="F213" s="52">
        <f t="shared" si="31"/>
        <v>5.4530874097834801</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33442.06</v>
      </c>
      <c r="E252" s="51">
        <f t="shared" si="63"/>
        <v>38875.620000000003</v>
      </c>
      <c r="F252" s="52">
        <f t="shared" ref="F252:F258" si="64">IF(D252&lt;&gt;0,IF(E252/D252&gt;=100,"&gt;&gt;100",E252/D252*100),"-")</f>
        <v>116.24768330659059</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33442.06</v>
      </c>
      <c r="E259" s="51">
        <f t="shared" si="66"/>
        <v>38875.620000000003</v>
      </c>
      <c r="F259" s="52">
        <f t="shared" ref="F259:F262" si="67">IF(D259&lt;&gt;0,IF(E259/D259&gt;=100,"&gt;&gt;100",E259/D259*100),"-")</f>
        <v>116.24768330659059</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33442.06</v>
      </c>
      <c r="E261" s="242">
        <v>38875.620000000003</v>
      </c>
      <c r="F261" s="52">
        <f t="shared" si="67"/>
        <v>116.24768330659059</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660.08</v>
      </c>
      <c r="E263" s="51">
        <f t="shared" si="68"/>
        <v>672.58</v>
      </c>
      <c r="F263" s="52">
        <f t="shared" ref="F263:F267" si="69">IF(D263&lt;&gt;0,IF(E263/D263&gt;=100,"&gt;&gt;100",E263/D263*100),"-")</f>
        <v>101.89370985335111</v>
      </c>
    </row>
    <row r="264" spans="1:6" ht="12.75" customHeight="1" x14ac:dyDescent="0.2">
      <c r="A264" s="53">
        <v>381</v>
      </c>
      <c r="B264" s="85" t="s">
        <v>566</v>
      </c>
      <c r="C264" s="50" t="s">
        <v>567</v>
      </c>
      <c r="D264" s="51">
        <f t="shared" ref="D264:E264" si="70">SUM(D265:D267)</f>
        <v>660.08</v>
      </c>
      <c r="E264" s="51">
        <f t="shared" si="70"/>
        <v>672.58</v>
      </c>
      <c r="F264" s="52">
        <f t="shared" si="69"/>
        <v>101.89370985335111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660.08</v>
      </c>
      <c r="E266" s="242">
        <v>672.58</v>
      </c>
      <c r="F266" s="52">
        <f t="shared" si="69"/>
        <v>101.89370985335111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1465145.72</v>
      </c>
      <c r="E289" s="51">
        <f t="shared" si="79"/>
        <v>1820672.82</v>
      </c>
      <c r="F289" s="52">
        <f t="shared" si="76"/>
        <v>124.26564778826233</v>
      </c>
    </row>
    <row r="290" spans="1:6" ht="12.75" customHeight="1" x14ac:dyDescent="0.2">
      <c r="A290" s="53" t="s">
        <v>607</v>
      </c>
      <c r="B290" s="85" t="s">
        <v>618</v>
      </c>
      <c r="C290" s="50" t="s">
        <v>619</v>
      </c>
      <c r="D290" s="51">
        <f>IF(D6&gt;=D289,D6-D289,0)</f>
        <v>217329.63000000012</v>
      </c>
      <c r="E290" s="51">
        <f>IF(E6&gt;=E289,E6-E289,0)</f>
        <v>47406.299999999814</v>
      </c>
      <c r="F290" s="52">
        <f t="shared" si="76"/>
        <v>21.813086416242363</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650.84</v>
      </c>
      <c r="E293" s="242">
        <v>3142.22</v>
      </c>
      <c r="F293" s="52">
        <f t="shared" si="76"/>
        <v>482.79454243746534</v>
      </c>
    </row>
    <row r="294" spans="1:6" ht="12.75" customHeight="1" x14ac:dyDescent="0.2">
      <c r="A294" s="53">
        <v>96</v>
      </c>
      <c r="B294" s="85" t="s">
        <v>626</v>
      </c>
      <c r="C294" s="50" t="s">
        <v>627</v>
      </c>
      <c r="D294" s="242">
        <v>4461.41</v>
      </c>
      <c r="E294" s="242">
        <v>3929.94</v>
      </c>
      <c r="F294" s="52">
        <f t="shared" si="76"/>
        <v>88.087398378539532</v>
      </c>
    </row>
    <row r="295" spans="1:6" ht="24" x14ac:dyDescent="0.2">
      <c r="A295" s="53">
        <v>9661</v>
      </c>
      <c r="B295" s="85" t="s">
        <v>628</v>
      </c>
      <c r="C295" s="50" t="s">
        <v>629</v>
      </c>
      <c r="D295" s="242">
        <v>3523.16</v>
      </c>
      <c r="E295" s="242">
        <v>3390.44</v>
      </c>
      <c r="F295" s="52">
        <f t="shared" si="76"/>
        <v>96.232927258483869</v>
      </c>
    </row>
    <row r="296" spans="1:6" ht="12.75" customHeight="1" x14ac:dyDescent="0.2">
      <c r="A296" s="55" t="s">
        <v>630</v>
      </c>
      <c r="B296" s="233" t="s">
        <v>631</v>
      </c>
      <c r="C296" s="56" t="s">
        <v>630</v>
      </c>
      <c r="D296" s="243">
        <v>0</v>
      </c>
      <c r="E296" s="310">
        <v>0</v>
      </c>
      <c r="F296" s="57" t="str">
        <f t="shared" si="76"/>
        <v>-</v>
      </c>
    </row>
    <row r="297" spans="1:6" s="75" customFormat="1" ht="20.100000000000001" customHeight="1" x14ac:dyDescent="0.2">
      <c r="A297" s="351" t="s">
        <v>632</v>
      </c>
      <c r="B297" s="352"/>
      <c r="C297" s="219"/>
      <c r="D297" s="58"/>
      <c r="E297" s="58"/>
      <c r="F297" s="59"/>
    </row>
    <row r="298" spans="1:6" ht="12.75" customHeight="1" x14ac:dyDescent="0.2">
      <c r="A298" s="53">
        <v>7</v>
      </c>
      <c r="B298" s="85" t="s">
        <v>633</v>
      </c>
      <c r="C298" s="50" t="s">
        <v>634</v>
      </c>
      <c r="D298" s="51">
        <f t="shared" ref="D298:E298" si="80">D299+D311+D344+D348</f>
        <v>68.64</v>
      </c>
      <c r="E298" s="51">
        <f t="shared" si="80"/>
        <v>79.14</v>
      </c>
      <c r="F298" s="52">
        <f t="shared" ref="F298:F418" si="81">IF(D298&lt;&gt;0,IF(E298/D298&gt;=100,"&gt;&gt;100",E298/D298*100),"-")</f>
        <v>115.29720279720279</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68.64</v>
      </c>
      <c r="E311" s="51">
        <f t="shared" si="85"/>
        <v>79.14</v>
      </c>
      <c r="F311" s="52">
        <f t="shared" si="81"/>
        <v>115.29720279720279</v>
      </c>
    </row>
    <row r="312" spans="1:6" ht="12.75" customHeight="1" x14ac:dyDescent="0.2">
      <c r="A312" s="53">
        <v>721</v>
      </c>
      <c r="B312" s="85" t="s">
        <v>661</v>
      </c>
      <c r="C312" s="50" t="s">
        <v>662</v>
      </c>
      <c r="D312" s="51">
        <f t="shared" ref="D312:E312" si="86">SUM(D313:D316)</f>
        <v>68.64</v>
      </c>
      <c r="E312" s="51">
        <f t="shared" si="86"/>
        <v>79.14</v>
      </c>
      <c r="F312" s="52">
        <f t="shared" si="81"/>
        <v>115.29720279720279</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68.64</v>
      </c>
      <c r="E314" s="242">
        <v>79.14</v>
      </c>
      <c r="F314" s="52">
        <f t="shared" si="81"/>
        <v>115.29720279720279</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219733.54</v>
      </c>
      <c r="E350" s="51">
        <f t="shared" si="95"/>
        <v>42940.34</v>
      </c>
      <c r="F350" s="52">
        <f t="shared" si="81"/>
        <v>19.542005285128521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1520.79</v>
      </c>
      <c r="E363" s="51">
        <f t="shared" si="99"/>
        <v>9815.34</v>
      </c>
      <c r="F363" s="52">
        <f t="shared" si="81"/>
        <v>645.41060895981695</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283.88</v>
      </c>
      <c r="E369" s="51">
        <f t="shared" si="101"/>
        <v>7604.64</v>
      </c>
      <c r="F369" s="52">
        <f t="shared" si="81"/>
        <v>2678.822037480626</v>
      </c>
    </row>
    <row r="370" spans="1:6" ht="12.75" customHeight="1" x14ac:dyDescent="0.2">
      <c r="A370" s="53">
        <v>4221</v>
      </c>
      <c r="B370" s="85" t="s">
        <v>673</v>
      </c>
      <c r="C370" s="50" t="s">
        <v>765</v>
      </c>
      <c r="D370" s="242">
        <v>283.88</v>
      </c>
      <c r="E370" s="242">
        <v>1528.39</v>
      </c>
      <c r="F370" s="52">
        <f t="shared" si="81"/>
        <v>538.39298295054255</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253.75</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5822.5</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1236.9100000000001</v>
      </c>
      <c r="E383" s="51">
        <f t="shared" si="103"/>
        <v>2210.6999999999998</v>
      </c>
      <c r="F383" s="52">
        <f t="shared" si="81"/>
        <v>178.72763580211978</v>
      </c>
    </row>
    <row r="384" spans="1:6" ht="12.75" customHeight="1" x14ac:dyDescent="0.2">
      <c r="A384" s="53">
        <v>4241</v>
      </c>
      <c r="B384" s="85" t="s">
        <v>782</v>
      </c>
      <c r="C384" s="50" t="s">
        <v>783</v>
      </c>
      <c r="D384" s="242">
        <v>1236.9100000000001</v>
      </c>
      <c r="E384" s="242">
        <v>2210.6999999999998</v>
      </c>
      <c r="F384" s="52">
        <f t="shared" si="81"/>
        <v>178.72763580211978</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218212.75</v>
      </c>
      <c r="E402" s="51">
        <f t="shared" si="109"/>
        <v>33125</v>
      </c>
      <c r="F402" s="52">
        <f t="shared" si="81"/>
        <v>15.180139565630332</v>
      </c>
    </row>
    <row r="403" spans="1:6" ht="12.75" customHeight="1" x14ac:dyDescent="0.2">
      <c r="A403" s="53">
        <v>451</v>
      </c>
      <c r="B403" s="85" t="s">
        <v>810</v>
      </c>
      <c r="C403" s="50" t="s">
        <v>811</v>
      </c>
      <c r="D403" s="242">
        <v>218212.75</v>
      </c>
      <c r="E403" s="242">
        <v>33125</v>
      </c>
      <c r="F403" s="52">
        <f t="shared" si="81"/>
        <v>15.180139565630332</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219664.9</v>
      </c>
      <c r="E408" s="51">
        <f t="shared" si="111"/>
        <v>42861.2</v>
      </c>
      <c r="F408" s="52">
        <f t="shared" si="81"/>
        <v>19.512084088081437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1682543.99</v>
      </c>
      <c r="E412" s="51">
        <f>E6+E298</f>
        <v>1868158.2599999998</v>
      </c>
      <c r="F412" s="52">
        <f t="shared" si="81"/>
        <v>111.03176327651319</v>
      </c>
    </row>
    <row r="413" spans="1:6" ht="12.75" customHeight="1" x14ac:dyDescent="0.2">
      <c r="A413" s="53" t="s">
        <v>607</v>
      </c>
      <c r="B413" s="85" t="s">
        <v>830</v>
      </c>
      <c r="C413" s="50" t="s">
        <v>831</v>
      </c>
      <c r="D413" s="51">
        <f t="shared" ref="D413:E413" si="112">D289+D350</f>
        <v>1684879.26</v>
      </c>
      <c r="E413" s="51">
        <f t="shared" si="112"/>
        <v>1863613.1600000001</v>
      </c>
      <c r="F413" s="52">
        <f t="shared" si="81"/>
        <v>110.60811324842352</v>
      </c>
    </row>
    <row r="414" spans="1:6" ht="12.75" customHeight="1" x14ac:dyDescent="0.2">
      <c r="A414" s="53" t="s">
        <v>607</v>
      </c>
      <c r="B414" s="85" t="s">
        <v>832</v>
      </c>
      <c r="C414" s="50" t="s">
        <v>833</v>
      </c>
      <c r="D414" s="51">
        <f t="shared" ref="D414:E414" si="113">IF(D412&gt;=D413,D412-D413,0)</f>
        <v>0</v>
      </c>
      <c r="E414" s="51">
        <f t="shared" si="113"/>
        <v>4545.0999999996275</v>
      </c>
      <c r="F414" s="52" t="str">
        <f t="shared" si="81"/>
        <v>-</v>
      </c>
    </row>
    <row r="415" spans="1:6" ht="12.75" customHeight="1" x14ac:dyDescent="0.2">
      <c r="A415" s="53" t="s">
        <v>607</v>
      </c>
      <c r="B415" s="85" t="s">
        <v>834</v>
      </c>
      <c r="C415" s="50" t="s">
        <v>835</v>
      </c>
      <c r="D415" s="51">
        <f t="shared" ref="D415:E415" si="114">IF(D413&gt;=D412,D413-D412,0)</f>
        <v>2335.2700000000186</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650.84</v>
      </c>
      <c r="E417" s="51">
        <f t="shared" si="116"/>
        <v>3142.22</v>
      </c>
      <c r="F417" s="52">
        <f t="shared" si="81"/>
        <v>482.79454243746534</v>
      </c>
    </row>
    <row r="418" spans="1:6" ht="12.75" customHeight="1" x14ac:dyDescent="0.2">
      <c r="A418" s="55" t="s">
        <v>841</v>
      </c>
      <c r="B418" s="233" t="s">
        <v>842</v>
      </c>
      <c r="C418" s="56" t="s">
        <v>843</v>
      </c>
      <c r="D418" s="62">
        <f t="shared" ref="D418:E418" si="117">D294+D411</f>
        <v>4461.41</v>
      </c>
      <c r="E418" s="62">
        <f t="shared" si="117"/>
        <v>3929.94</v>
      </c>
      <c r="F418" s="57">
        <f t="shared" si="81"/>
        <v>88.087398378539532</v>
      </c>
    </row>
    <row r="419" spans="1:6" s="75" customFormat="1" ht="20.100000000000001" customHeight="1" x14ac:dyDescent="0.2">
      <c r="A419" s="351" t="s">
        <v>844</v>
      </c>
      <c r="B419" s="352"/>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1682543.99</v>
      </c>
      <c r="E639" s="51">
        <f t="shared" si="180"/>
        <v>1868158.2599999998</v>
      </c>
      <c r="F639" s="52">
        <f t="shared" si="119"/>
        <v>111.03176327651319</v>
      </c>
    </row>
    <row r="640" spans="1:6" ht="12.75" customHeight="1" x14ac:dyDescent="0.2">
      <c r="A640" s="53" t="s">
        <v>607</v>
      </c>
      <c r="B640" s="85" t="s">
        <v>1276</v>
      </c>
      <c r="C640" s="50" t="s">
        <v>1277</v>
      </c>
      <c r="D640" s="51">
        <f t="shared" ref="D640:E640" si="181">D413+D528</f>
        <v>1684879.26</v>
      </c>
      <c r="E640" s="51">
        <f t="shared" si="181"/>
        <v>1863613.1600000001</v>
      </c>
      <c r="F640" s="52">
        <f t="shared" si="119"/>
        <v>110.60811324842352</v>
      </c>
    </row>
    <row r="641" spans="1:6" ht="12.75" customHeight="1" x14ac:dyDescent="0.2">
      <c r="A641" s="53" t="s">
        <v>607</v>
      </c>
      <c r="B641" s="85" t="s">
        <v>1278</v>
      </c>
      <c r="C641" s="50" t="s">
        <v>1279</v>
      </c>
      <c r="D641" s="51">
        <f t="shared" ref="D641:E641" si="182">IF(D639&gt;=D640,D639-D640,0)</f>
        <v>0</v>
      </c>
      <c r="E641" s="51">
        <f t="shared" si="182"/>
        <v>4545.0999999996275</v>
      </c>
      <c r="F641" s="52" t="str">
        <f t="shared" si="119"/>
        <v>-</v>
      </c>
    </row>
    <row r="642" spans="1:6" ht="12.75" customHeight="1" x14ac:dyDescent="0.2">
      <c r="A642" s="53" t="s">
        <v>607</v>
      </c>
      <c r="B642" s="85" t="s">
        <v>1280</v>
      </c>
      <c r="C642" s="50" t="s">
        <v>1281</v>
      </c>
      <c r="D642" s="51">
        <f t="shared" ref="D642:E642" si="183">IF(D640&gt;=D639,D640-D639,0)</f>
        <v>2335.2700000000186</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650.84</v>
      </c>
      <c r="E644" s="51">
        <f t="shared" si="185"/>
        <v>3142.22</v>
      </c>
      <c r="F644" s="52">
        <f t="shared" si="119"/>
        <v>482.79454243746534</v>
      </c>
    </row>
    <row r="645" spans="1:6" ht="24" x14ac:dyDescent="0.2">
      <c r="A645" s="53" t="s">
        <v>607</v>
      </c>
      <c r="B645" s="85" t="s">
        <v>1286</v>
      </c>
      <c r="C645" s="50" t="s">
        <v>1287</v>
      </c>
      <c r="D645" s="51">
        <f t="shared" ref="D645:E645" si="186">IF(D641+D643-D642-D644&gt;=0,D641+D643-D642-D644,0)</f>
        <v>0</v>
      </c>
      <c r="E645" s="51">
        <f t="shared" si="186"/>
        <v>1402.8799999996277</v>
      </c>
      <c r="F645" s="52" t="str">
        <f t="shared" si="119"/>
        <v>-</v>
      </c>
    </row>
    <row r="646" spans="1:6" ht="24" x14ac:dyDescent="0.2">
      <c r="A646" s="53" t="s">
        <v>607</v>
      </c>
      <c r="B646" s="85" t="s">
        <v>1288</v>
      </c>
      <c r="C646" s="50" t="s">
        <v>1289</v>
      </c>
      <c r="D646" s="51">
        <f t="shared" ref="D646:E646" si="187">IF(D642+D644-D641-D643&gt;=0,D642+D644-D641-D643,0)</f>
        <v>2986.1100000000188</v>
      </c>
      <c r="E646" s="51">
        <f t="shared" si="187"/>
        <v>0</v>
      </c>
      <c r="F646" s="52">
        <f t="shared" si="119"/>
        <v>0</v>
      </c>
    </row>
    <row r="647" spans="1:6" ht="24" x14ac:dyDescent="0.2">
      <c r="A647" s="55" t="s">
        <v>1290</v>
      </c>
      <c r="B647" s="233" t="s">
        <v>1291</v>
      </c>
      <c r="C647" s="56" t="s">
        <v>1290</v>
      </c>
      <c r="D647" s="243">
        <v>112980.17</v>
      </c>
      <c r="E647" s="243">
        <v>126610.88</v>
      </c>
      <c r="F647" s="57">
        <f t="shared" si="119"/>
        <v>112.06469241460692</v>
      </c>
    </row>
    <row r="648" spans="1:6" s="75" customFormat="1" ht="20.100000000000001" customHeight="1" x14ac:dyDescent="0.2">
      <c r="A648" s="351" t="s">
        <v>1292</v>
      </c>
      <c r="B648" s="352"/>
      <c r="C648" s="219"/>
      <c r="D648" s="58"/>
      <c r="E648" s="58"/>
      <c r="F648" s="59"/>
    </row>
    <row r="649" spans="1:6" ht="12.75" customHeight="1" x14ac:dyDescent="0.2">
      <c r="A649" s="53">
        <v>11</v>
      </c>
      <c r="B649" s="85" t="s">
        <v>1293</v>
      </c>
      <c r="C649" s="50" t="s">
        <v>1294</v>
      </c>
      <c r="D649" s="242">
        <v>32073.39</v>
      </c>
      <c r="E649" s="242">
        <v>32964</v>
      </c>
      <c r="F649" s="52">
        <f t="shared" ref="F649:F724" si="188">IF(D649&lt;&gt;0,IF(E649/D649&gt;=100,"&gt;&gt;100",E649/D649*100),"-")</f>
        <v>102.77678786059097</v>
      </c>
    </row>
    <row r="650" spans="1:6" ht="12.75" customHeight="1" x14ac:dyDescent="0.2">
      <c r="A650" s="53" t="s">
        <v>1295</v>
      </c>
      <c r="B650" s="85" t="s">
        <v>1296</v>
      </c>
      <c r="C650" s="50" t="s">
        <v>1295</v>
      </c>
      <c r="D650" s="242">
        <v>1827720.34</v>
      </c>
      <c r="E650" s="242">
        <v>1869030.31</v>
      </c>
      <c r="F650" s="52">
        <f t="shared" si="188"/>
        <v>102.26019096553907</v>
      </c>
    </row>
    <row r="651" spans="1:6" ht="12.75" customHeight="1" x14ac:dyDescent="0.2">
      <c r="A651" s="53" t="s">
        <v>1297</v>
      </c>
      <c r="B651" s="85" t="s">
        <v>1298</v>
      </c>
      <c r="C651" s="50" t="s">
        <v>1297</v>
      </c>
      <c r="D651" s="242">
        <v>1826829.74</v>
      </c>
      <c r="E651" s="242">
        <v>1854858.51</v>
      </c>
      <c r="F651" s="52">
        <f t="shared" si="188"/>
        <v>101.5342847440178</v>
      </c>
    </row>
    <row r="652" spans="1:6" ht="24" x14ac:dyDescent="0.2">
      <c r="A652" s="53">
        <v>11</v>
      </c>
      <c r="B652" s="85" t="s">
        <v>1299</v>
      </c>
      <c r="C652" s="50" t="s">
        <v>1300</v>
      </c>
      <c r="D652" s="51">
        <f t="shared" ref="D652:E652" si="189">+D649+D650-D651</f>
        <v>32963.989999999991</v>
      </c>
      <c r="E652" s="51">
        <f t="shared" si="189"/>
        <v>47135.800000000047</v>
      </c>
      <c r="F652" s="52">
        <f t="shared" si="188"/>
        <v>142.99179195237002</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51</v>
      </c>
      <c r="E654" s="262">
        <v>50</v>
      </c>
      <c r="F654" s="52">
        <f t="shared" si="188"/>
        <v>98.039215686274503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48</v>
      </c>
      <c r="E656" s="262">
        <v>48</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1056547.3899999999</v>
      </c>
      <c r="E675" s="242">
        <v>1356410.61</v>
      </c>
      <c r="F675" s="52">
        <f t="shared" si="188"/>
        <v>128.3814264119284</v>
      </c>
    </row>
    <row r="676" spans="1:6" ht="24" x14ac:dyDescent="0.2">
      <c r="A676" s="53">
        <v>63613</v>
      </c>
      <c r="B676" s="232" t="s">
        <v>1348</v>
      </c>
      <c r="C676" s="50" t="s">
        <v>1349</v>
      </c>
      <c r="D676" s="242">
        <v>0</v>
      </c>
      <c r="E676" s="242">
        <v>2600</v>
      </c>
      <c r="F676" s="52" t="str">
        <f t="shared" si="188"/>
        <v>-</v>
      </c>
    </row>
    <row r="677" spans="1:6" ht="24" x14ac:dyDescent="0.2">
      <c r="A677" s="53">
        <v>63622</v>
      </c>
      <c r="B677" s="232" t="s">
        <v>1350</v>
      </c>
      <c r="C677" s="50" t="s">
        <v>1351</v>
      </c>
      <c r="D677" s="242">
        <v>141430.23000000001</v>
      </c>
      <c r="E677" s="242">
        <v>2193.79</v>
      </c>
      <c r="F677" s="52">
        <f t="shared" si="188"/>
        <v>1.55114645574712</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8359.57</v>
      </c>
      <c r="E710" s="242">
        <v>12529.75</v>
      </c>
      <c r="F710" s="52">
        <f t="shared" si="188"/>
        <v>149.88510174566397</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4937.79</v>
      </c>
      <c r="E712" s="242">
        <v>4991.88</v>
      </c>
      <c r="F712" s="52">
        <f t="shared" si="188"/>
        <v>101.09542933174558</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2034.84</v>
      </c>
      <c r="E716" s="242">
        <v>2289.0500000000002</v>
      </c>
      <c r="F716" s="52">
        <f t="shared" si="188"/>
        <v>112.49287413260996</v>
      </c>
    </row>
    <row r="717" spans="1:6" ht="12.75" customHeight="1" x14ac:dyDescent="0.2">
      <c r="A717" s="53">
        <v>31215</v>
      </c>
      <c r="B717" s="85" t="s">
        <v>1412</v>
      </c>
      <c r="C717" s="50" t="s">
        <v>1413</v>
      </c>
      <c r="D717" s="242">
        <v>2340.23</v>
      </c>
      <c r="E717" s="242">
        <v>5239.58</v>
      </c>
      <c r="F717" s="52">
        <f t="shared" si="188"/>
        <v>223.89166876759975</v>
      </c>
    </row>
    <row r="718" spans="1:6" ht="12.75" customHeight="1" x14ac:dyDescent="0.2">
      <c r="A718" s="53">
        <v>32121</v>
      </c>
      <c r="B718" s="85" t="s">
        <v>1414</v>
      </c>
      <c r="C718" s="50" t="s">
        <v>1415</v>
      </c>
      <c r="D718" s="242">
        <v>40897.65</v>
      </c>
      <c r="E718" s="242">
        <v>40548.68</v>
      </c>
      <c r="F718" s="52">
        <f t="shared" si="188"/>
        <v>99.146723589252687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2601.9499999999998</v>
      </c>
      <c r="E720" s="242">
        <v>3943.26</v>
      </c>
      <c r="F720" s="52">
        <f t="shared" si="188"/>
        <v>151.55018351620902</v>
      </c>
    </row>
    <row r="721" spans="1:6" ht="12.75" customHeight="1" x14ac:dyDescent="0.2">
      <c r="A721" s="53" t="s">
        <v>1420</v>
      </c>
      <c r="B721" s="85" t="s">
        <v>1421</v>
      </c>
      <c r="C721" s="50" t="s">
        <v>1420</v>
      </c>
      <c r="D721" s="242">
        <v>121.92</v>
      </c>
      <c r="E721" s="242">
        <v>223.98</v>
      </c>
      <c r="F721" s="52">
        <f t="shared" si="188"/>
        <v>183.71062992125985</v>
      </c>
    </row>
    <row r="722" spans="1:6" ht="12.75" customHeight="1" x14ac:dyDescent="0.2">
      <c r="A722" s="53" t="s">
        <v>1422</v>
      </c>
      <c r="B722" s="85" t="s">
        <v>1423</v>
      </c>
      <c r="C722" s="50" t="s">
        <v>1422</v>
      </c>
      <c r="D722" s="242">
        <v>1460.72</v>
      </c>
      <c r="E722" s="242">
        <v>80</v>
      </c>
      <c r="F722" s="52">
        <f t="shared" si="188"/>
        <v>5.4767511911933839</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33442.06</v>
      </c>
      <c r="E828" s="242">
        <v>38875.620000000003</v>
      </c>
      <c r="F828" s="52">
        <f t="shared" si="190"/>
        <v>116.24768330659059</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7" t="s">
        <v>1943</v>
      </c>
      <c r="B983" s="348"/>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78" sqref="D278:E2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3" t="s">
        <v>31</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1967</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3730592.6300000008</v>
      </c>
      <c r="E6" s="229">
        <f t="shared" si="0"/>
        <v>3707433.9100000006</v>
      </c>
      <c r="F6" s="230">
        <f t="shared" ref="F6:F260" si="1">IF(D6&gt;0,IF(E6/D6&gt;=100,"&gt;&gt;100",E6/D6*100),"-")</f>
        <v>99.379221418769589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3576193.6600000006</v>
      </c>
      <c r="E7" s="104">
        <f t="shared" si="2"/>
        <v>3527222.9200000004</v>
      </c>
      <c r="F7" s="93">
        <f t="shared" si="1"/>
        <v>98.630646305658956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9255.1</v>
      </c>
      <c r="E8" s="104">
        <f>E9+E10-E11</f>
        <v>9255.1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9255.1</v>
      </c>
      <c r="E9" s="247">
        <v>9255.1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3566938.5600000005</v>
      </c>
      <c r="E12" s="104">
        <f t="shared" si="3"/>
        <v>3517967.8200000003</v>
      </c>
      <c r="F12" s="93">
        <f t="shared" si="1"/>
        <v>98.627093257249712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3462477.5900000003</v>
      </c>
      <c r="E13" s="104">
        <f t="shared" si="4"/>
        <v>3442149.64</v>
      </c>
      <c r="F13" s="93">
        <f t="shared" si="1"/>
        <v>99.412907391553688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4270716.24</v>
      </c>
      <c r="E15" s="247">
        <v>4303841.24</v>
      </c>
      <c r="F15" s="93">
        <f t="shared" si="1"/>
        <v>100.77563102155436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808238.65</v>
      </c>
      <c r="E18" s="247">
        <v>861691.6</v>
      </c>
      <c r="F18" s="93">
        <f t="shared" si="1"/>
        <v>106.61351074957872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60233.950000000041</v>
      </c>
      <c r="E19" s="104">
        <f t="shared" si="5"/>
        <v>39210.31</v>
      </c>
      <c r="F19" s="93">
        <f t="shared" si="1"/>
        <v>65.096693808060024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119797.63</v>
      </c>
      <c r="E20" s="247">
        <v>183252.34</v>
      </c>
      <c r="F20" s="93">
        <f t="shared" si="1"/>
        <v>152.96825154220494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7829.43</v>
      </c>
      <c r="E21" s="247">
        <v>7829.43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25726.6</v>
      </c>
      <c r="E22" s="247">
        <v>25726.6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3891.24</v>
      </c>
      <c r="E24" s="247">
        <v>3891.24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55011.76</v>
      </c>
      <c r="E25" s="247">
        <v>55011.76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79896</v>
      </c>
      <c r="E26" s="247">
        <v>85972.25</v>
      </c>
      <c r="F26" s="93">
        <f t="shared" si="1"/>
        <v>107.60519925903675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231918.71</v>
      </c>
      <c r="E28" s="247">
        <v>322473.31</v>
      </c>
      <c r="F28" s="93">
        <f t="shared" si="1"/>
        <v>139.04583636223228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44227.020000000004</v>
      </c>
      <c r="E35" s="104">
        <f t="shared" si="7"/>
        <v>36607.869999999995</v>
      </c>
      <c r="F35" s="93">
        <f t="shared" si="1"/>
        <v>82.772635370866027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86495.5</v>
      </c>
      <c r="E36" s="247">
        <v>88706.2</v>
      </c>
      <c r="F36" s="93">
        <f t="shared" si="1"/>
        <v>102.5558555069339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5398.61</v>
      </c>
      <c r="E39" s="247">
        <v>5398.61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47667.09</v>
      </c>
      <c r="E40" s="247">
        <v>57496.94</v>
      </c>
      <c r="F40" s="93">
        <f t="shared" si="1"/>
        <v>120.62187979169695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34237.050000000003</v>
      </c>
      <c r="E54" s="247">
        <v>35368.35</v>
      </c>
      <c r="F54" s="93">
        <f t="shared" si="1"/>
        <v>103.30431506219138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34237.050000000003</v>
      </c>
      <c r="E55" s="247">
        <v>35368.35</v>
      </c>
      <c r="F55" s="93">
        <f t="shared" si="1"/>
        <v>103.30431506219138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154398.97</v>
      </c>
      <c r="E68" s="104">
        <f t="shared" si="13"/>
        <v>180210.99000000002</v>
      </c>
      <c r="F68" s="93">
        <f t="shared" si="1"/>
        <v>116.71774105746951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32963.99</v>
      </c>
      <c r="E69" s="104">
        <f t="shared" si="14"/>
        <v>47135.8</v>
      </c>
      <c r="F69" s="93">
        <f t="shared" si="1"/>
        <v>142.99179195236985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32963.99</v>
      </c>
      <c r="E70" s="104">
        <f t="shared" si="15"/>
        <v>47135.8</v>
      </c>
      <c r="F70" s="93">
        <f t="shared" si="1"/>
        <v>142.99179195236985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32963.99</v>
      </c>
      <c r="E72" s="247">
        <v>47135.8</v>
      </c>
      <c r="F72" s="93">
        <f t="shared" si="1"/>
        <v>142.99179195236985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3993.4</v>
      </c>
      <c r="E78" s="104">
        <f>E79+SUM(E82:E84)-E85+E86</f>
        <v>2534.37</v>
      </c>
      <c r="F78" s="93">
        <f t="shared" si="1"/>
        <v>63.46396554314618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3993.4</v>
      </c>
      <c r="E86" s="247">
        <v>2534.37</v>
      </c>
      <c r="F86" s="93">
        <f t="shared" si="1"/>
        <v>63.46396554314618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4461.41</v>
      </c>
      <c r="E146" s="104">
        <f t="shared" si="26"/>
        <v>3929.94</v>
      </c>
      <c r="F146" s="93">
        <f t="shared" si="1"/>
        <v>88.087398378539532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938.25</v>
      </c>
      <c r="E159" s="247">
        <v>539.5</v>
      </c>
      <c r="F159" s="93">
        <f t="shared" si="1"/>
        <v>57.500666133759658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3523.16</v>
      </c>
      <c r="E160" s="247">
        <v>3390.44</v>
      </c>
      <c r="F160" s="93">
        <f t="shared" si="1"/>
        <v>96.232927258483869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112980.17</v>
      </c>
      <c r="E170" s="104">
        <f t="shared" si="29"/>
        <v>126610.88</v>
      </c>
      <c r="F170" s="93">
        <f t="shared" si="1"/>
        <v>112.06469241460692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112980.17</v>
      </c>
      <c r="E173" s="247">
        <v>126610.88</v>
      </c>
      <c r="F173" s="93">
        <f t="shared" si="1"/>
        <v>112.06469241460692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2266</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3730592.63</v>
      </c>
      <c r="E175" s="104">
        <f t="shared" si="30"/>
        <v>3707433.9099999997</v>
      </c>
      <c r="F175" s="93">
        <f t="shared" si="1"/>
        <v>99.379221418769589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152923.57</v>
      </c>
      <c r="E176" s="104">
        <f t="shared" si="31"/>
        <v>174878.17</v>
      </c>
      <c r="F176" s="93">
        <f t="shared" si="1"/>
        <v>114.3565834880784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131953.37</v>
      </c>
      <c r="E177" s="104">
        <f t="shared" si="32"/>
        <v>141753.17000000001</v>
      </c>
      <c r="F177" s="93">
        <f t="shared" si="1"/>
        <v>107.42671445223418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89735.84</v>
      </c>
      <c r="E178" s="247">
        <v>116773.19</v>
      </c>
      <c r="F178" s="93">
        <f t="shared" si="1"/>
        <v>130.12993470613304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38574.67</v>
      </c>
      <c r="E179" s="247">
        <v>21700.81</v>
      </c>
      <c r="F179" s="93">
        <f t="shared" si="1"/>
        <v>56.256631618624354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82.23</v>
      </c>
      <c r="E180" s="104">
        <f t="shared" si="33"/>
        <v>109.78</v>
      </c>
      <c r="F180" s="93">
        <f t="shared" si="1"/>
        <v>133.50358749847985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82.23</v>
      </c>
      <c r="E183" s="247">
        <v>109.78</v>
      </c>
      <c r="F183" s="93">
        <f t="shared" si="1"/>
        <v>133.50358749847985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2341.44</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3560.63</v>
      </c>
      <c r="E188" s="247">
        <v>827.95</v>
      </c>
      <c r="F188" s="93">
        <f t="shared" si="1"/>
        <v>23.25290749109006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20970.2</v>
      </c>
      <c r="E189" s="247">
        <v>33125</v>
      </c>
      <c r="F189" s="93">
        <f t="shared" si="1"/>
        <v>157.96225119455227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3577669.06</v>
      </c>
      <c r="E237" s="104">
        <f t="shared" si="41"/>
        <v>3532555.7399999998</v>
      </c>
      <c r="F237" s="93">
        <f t="shared" si="1"/>
        <v>98.739030378623099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3576193.76</v>
      </c>
      <c r="E238" s="104">
        <f t="shared" si="42"/>
        <v>3527222.92</v>
      </c>
      <c r="F238" s="93">
        <f t="shared" si="1"/>
        <v>98.630643547680705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3576193.76</v>
      </c>
      <c r="E239" s="104">
        <f t="shared" si="43"/>
        <v>3527222.92</v>
      </c>
      <c r="F239" s="93">
        <f t="shared" si="1"/>
        <v>98.630643547680705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3576193.76</v>
      </c>
      <c r="E240" s="247">
        <v>3527222.92</v>
      </c>
      <c r="F240" s="93">
        <f t="shared" si="1"/>
        <v>98.630643547680705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-2986.11</v>
      </c>
      <c r="E245" s="104">
        <f t="shared" si="45"/>
        <v>1402.8800000000047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44264.08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44264.08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2986.11</v>
      </c>
      <c r="E250" s="104">
        <f t="shared" si="47"/>
        <v>42861.2</v>
      </c>
      <c r="F250" s="93">
        <f t="shared" si="1"/>
        <v>1435.3523480380827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2986.11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42861.2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4461.41</v>
      </c>
      <c r="E255" s="247">
        <v>3929.94</v>
      </c>
      <c r="F255" s="93">
        <f t="shared" si="1"/>
        <v>88.087398378539532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20991.5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20991.5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1292</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2053.73</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2407.6799999999998</v>
      </c>
      <c r="E265" s="247">
        <v>3929.94</v>
      </c>
      <c r="F265" s="93">
        <f t="shared" si="50"/>
        <v>163.22517942583735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3993.4</v>
      </c>
      <c r="E268" s="247">
        <v>2534.37</v>
      </c>
      <c r="F268" s="93">
        <f t="shared" si="50"/>
        <v>63.46396554314618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6092.78</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125860.59</v>
      </c>
      <c r="E288" s="247">
        <v>141753.17000000001</v>
      </c>
      <c r="F288" s="93">
        <f t="shared" si="50"/>
        <v>112.62712974728628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20970.2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33125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3560.63</v>
      </c>
      <c r="E302" s="247">
        <v>827.95</v>
      </c>
      <c r="F302" s="93">
        <f t="shared" si="50"/>
        <v>23.25290749109006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N121" sqref="N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8" t="s">
        <v>2534</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1684879.26</v>
      </c>
      <c r="E114" s="81">
        <f t="shared" si="22"/>
        <v>1863613.1600000001</v>
      </c>
      <c r="F114" s="63">
        <f t="shared" si="1"/>
        <v>110.60811324842352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1684879.26</v>
      </c>
      <c r="E115" s="81">
        <f t="shared" si="23"/>
        <v>1550362.35</v>
      </c>
      <c r="F115" s="63">
        <f t="shared" si="1"/>
        <v>92.016228510047654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1684879.26</v>
      </c>
      <c r="E117" s="249">
        <v>1550362.35</v>
      </c>
      <c r="F117" s="63">
        <f t="shared" si="1"/>
        <v>92.016228510047654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v>313250.81</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1684879.26</v>
      </c>
      <c r="E141" s="106">
        <f t="shared" si="28"/>
        <v>1863613.1600000001</v>
      </c>
      <c r="F141" s="82">
        <f t="shared" si="1"/>
        <v>110.60811324842352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S14" sqref="S1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2" t="s">
        <v>2787</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34199.370000000003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34199.370000000003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34199.370000000003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34199.370000000003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T102" sqref="T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6" t="s">
        <v>2858</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152923.57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1884828.8500000003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1841888.5100000002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1326393.1000000001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468350.73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1061.03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41217.06</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4866.59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42940.34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1862874.2500000002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1832088.7100000002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1299355.75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485224.59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1033.48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38875.620000000003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7599.27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30785.54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174878.17000000016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174878.17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141753.17000000001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33125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2858</v>
      </c>
      <c r="B1" s="365"/>
      <c r="C1" s="365"/>
      <c r="D1" s="365"/>
      <c r="E1" s="71" t="s">
        <v>3000</v>
      </c>
      <c r="F1" s="71"/>
      <c r="G1" s="71"/>
      <c r="H1" s="71"/>
      <c r="I1" s="71"/>
      <c r="J1" s="71"/>
      <c r="K1" s="71"/>
      <c r="L1" s="71"/>
      <c r="M1" s="71"/>
      <c r="N1" s="71"/>
      <c r="O1" s="71"/>
      <c r="P1" s="71"/>
    </row>
    <row r="2" spans="1:16" ht="37.5" customHeight="1" x14ac:dyDescent="0.2">
      <c r="A2" s="370" t="s">
        <v>3001</v>
      </c>
      <c r="B2" s="365"/>
      <c r="C2" s="365"/>
      <c r="D2" s="365"/>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11986</v>
      </c>
      <c r="P3" s="71"/>
    </row>
    <row r="4" spans="1:16" ht="19.5" customHeight="1" x14ac:dyDescent="0.2">
      <c r="A4" s="371" t="s">
        <v>3005</v>
      </c>
      <c r="B4" s="372"/>
      <c r="C4" s="373"/>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3018</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3024</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31</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36</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35</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3316</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Bendiš</cp:lastModifiedBy>
  <cp:lastPrinted>2024-09-24T08:26:57Z</cp:lastPrinted>
  <dcterms:created xsi:type="dcterms:W3CDTF">2022-04-01T05:14:30Z</dcterms:created>
  <dcterms:modified xsi:type="dcterms:W3CDTF">2025-02-26T19:21:59Z</dcterms:modified>
</cp:coreProperties>
</file>